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ironi\Downloads\"/>
    </mc:Choice>
  </mc:AlternateContent>
  <xr:revisionPtr revIDLastSave="0" documentId="13_ncr:1_{7AF8B464-97D8-4BCF-8FE7-0322DBB596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ovo" sheetId="9" r:id="rId1"/>
    <sheet name="1977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0" l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F85" i="10" s="1"/>
  <c r="F86" i="10" s="1"/>
  <c r="F87" i="10" s="1"/>
  <c r="F88" i="10" s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s="1"/>
  <c r="F101" i="10" s="1"/>
  <c r="F102" i="10" s="1"/>
  <c r="F103" i="10" s="1"/>
  <c r="F104" i="10" s="1"/>
  <c r="F105" i="10" s="1"/>
  <c r="J34" i="10"/>
  <c r="D41" i="10" s="1"/>
  <c r="J23" i="10"/>
  <c r="J22" i="10"/>
  <c r="J21" i="10"/>
  <c r="J20" i="10"/>
  <c r="J19" i="10"/>
  <c r="J18" i="10"/>
  <c r="J17" i="10"/>
  <c r="J16" i="10"/>
  <c r="J17" i="9"/>
  <c r="J18" i="9"/>
  <c r="J19" i="9"/>
  <c r="J20" i="9"/>
  <c r="J21" i="9"/>
  <c r="J22" i="9"/>
  <c r="J23" i="9"/>
  <c r="J16" i="9"/>
  <c r="J34" i="9"/>
  <c r="D41" i="9" s="1"/>
  <c r="D88" i="9"/>
  <c r="D89" i="9" s="1"/>
  <c r="D90" i="9" s="1"/>
  <c r="D91" i="9" s="1"/>
  <c r="D92" i="9" s="1"/>
  <c r="D93" i="9" s="1"/>
  <c r="D94" i="9" s="1"/>
  <c r="D95" i="9" s="1"/>
  <c r="D96" i="9" s="1"/>
  <c r="D97" i="9" s="1"/>
  <c r="D98" i="9" s="1"/>
  <c r="D99" i="9" s="1"/>
  <c r="D100" i="9" s="1"/>
  <c r="D101" i="9" s="1"/>
  <c r="D102" i="9" s="1"/>
  <c r="D103" i="9" s="1"/>
  <c r="D104" i="9" s="1"/>
  <c r="D105" i="9" s="1"/>
  <c r="D106" i="9" s="1"/>
  <c r="D107" i="9" s="1"/>
  <c r="D108" i="9" s="1"/>
  <c r="D109" i="9" s="1"/>
  <c r="D110" i="9" s="1"/>
  <c r="F85" i="9" s="1"/>
  <c r="F86" i="9" s="1"/>
  <c r="F87" i="9" s="1"/>
  <c r="F88" i="9" s="1"/>
  <c r="F89" i="9" s="1"/>
  <c r="F90" i="9" s="1"/>
  <c r="F91" i="9" s="1"/>
  <c r="F92" i="9" s="1"/>
  <c r="F93" i="9" s="1"/>
  <c r="F94" i="9" s="1"/>
  <c r="F95" i="9" s="1"/>
  <c r="F96" i="9" s="1"/>
  <c r="F97" i="9" s="1"/>
  <c r="F98" i="9" s="1"/>
  <c r="F99" i="9" s="1"/>
  <c r="F100" i="9" s="1"/>
  <c r="F101" i="9" s="1"/>
  <c r="F102" i="9" s="1"/>
  <c r="F103" i="9" s="1"/>
  <c r="F104" i="9" s="1"/>
  <c r="F105" i="9" s="1"/>
  <c r="J25" i="10" l="1"/>
  <c r="C41" i="10" s="1"/>
  <c r="E41" i="10" s="1"/>
  <c r="C47" i="10" s="1"/>
  <c r="E47" i="10" s="1"/>
  <c r="I47" i="10" s="1"/>
  <c r="C41" i="9"/>
  <c r="E41" i="9" l="1"/>
  <c r="C47" i="9" l="1"/>
  <c r="E47" i="9" s="1"/>
  <c r="I4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15" authorId="0" shapeId="0" xr:uid="{00000000-0006-0000-0000-000001000000}">
      <text>
        <r>
          <rPr>
            <sz val="7.5"/>
            <color indexed="81"/>
            <rFont val="Tahoma"/>
            <family val="2"/>
          </rPr>
          <t>per vani con h. &lt; 1,70 si detrae dalla superficie della stanza il 30%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 shapeId="0" xr:uid="{00000000-0006-0000-0000-000002000000}">
      <text>
        <r>
          <rPr>
            <sz val="7.5"/>
            <color indexed="81"/>
            <rFont val="Tahoma"/>
            <family val="2"/>
          </rPr>
          <t>non si applica alcun copeff se lo stato di conservaz. è scadente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15" authorId="0" shapeId="0" xr:uid="{1DE55339-EE61-41FA-90B2-23F4D54B3295}">
      <text>
        <r>
          <rPr>
            <sz val="7.5"/>
            <color indexed="81"/>
            <rFont val="Tahoma"/>
            <family val="2"/>
          </rPr>
          <t>per vani con h. &lt; 1,70 si detrae dalla superficie della stanza il 30%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 shapeId="0" xr:uid="{6AB7CB10-0C55-4CF8-8C60-BCA41D031EC6}">
      <text>
        <r>
          <rPr>
            <sz val="7.5"/>
            <color indexed="81"/>
            <rFont val="Tahoma"/>
            <family val="2"/>
          </rPr>
          <t>non si applica alcun copeff se lo stato di conservaz. è scadente</t>
        </r>
      </text>
    </comment>
  </commentList>
</comments>
</file>

<file path=xl/sharedStrings.xml><?xml version="1.0" encoding="utf-8"?>
<sst xmlns="http://schemas.openxmlformats.org/spreadsheetml/2006/main" count="432" uniqueCount="194">
  <si>
    <t>&gt; 95 &lt;= 110</t>
  </si>
  <si>
    <t>&gt; 110 &lt;=130</t>
  </si>
  <si>
    <t>&gt; 160</t>
  </si>
  <si>
    <t>(calcolo in  base alla L. 27 luglio 1978 n. 392 pubblicata sulla G.U. n. 211 del 29 luglio 1978)</t>
  </si>
  <si>
    <t>SOGGETTO</t>
  </si>
  <si>
    <t>UBICAZIONE</t>
  </si>
  <si>
    <t xml:space="preserve">  Unità inferiore a mq. 46 (*)</t>
  </si>
  <si>
    <t xml:space="preserve">  Unità tra mq. 46 e mq. 70 (*)</t>
  </si>
  <si>
    <t xml:space="preserve">  Autorimesse singole</t>
  </si>
  <si>
    <t xml:space="preserve">  Posto macchina in comune</t>
  </si>
  <si>
    <t>DESCRIZIONE IMMOBILE</t>
  </si>
  <si>
    <t>SUPERFICIE REALE</t>
  </si>
  <si>
    <t>30% PER VANI CON H. INF 1,70</t>
  </si>
  <si>
    <t>SUPERFICIE DA CONSIDEARE</t>
  </si>
  <si>
    <t>COEFF.</t>
  </si>
  <si>
    <t>SUPERFICIE CONVENZIONALE</t>
  </si>
  <si>
    <t xml:space="preserve">Totale Superf. Convenzionale:  mq. </t>
  </si>
  <si>
    <t>A3</t>
  </si>
  <si>
    <t>DEMOGRAFIA</t>
  </si>
  <si>
    <t>DEMOGRAFIA  abitanti</t>
  </si>
  <si>
    <t>UBICAZIONE     zona</t>
  </si>
  <si>
    <t>LIVELLO                     piano</t>
  </si>
  <si>
    <t>VETUSTA'                     anni</t>
  </si>
  <si>
    <t>CONSERVAZ.      stato</t>
  </si>
  <si>
    <t>COSTO UNITARIO DI PRODUZIONE</t>
  </si>
  <si>
    <t>APPLICAZIONE ART. 34 DPR 380/01</t>
  </si>
  <si>
    <t xml:space="preserve">     TABELLA 5 -  calcolo FISCALIZZAZIONE </t>
  </si>
  <si>
    <t xml:space="preserve">    TIPOLOGIA</t>
  </si>
  <si>
    <t>TIPO ABITAZIONI</t>
  </si>
  <si>
    <t>CATEGORIA CATASTALE</t>
  </si>
  <si>
    <t>COEFF</t>
  </si>
  <si>
    <t>A1</t>
  </si>
  <si>
    <t>A2</t>
  </si>
  <si>
    <t>A4</t>
  </si>
  <si>
    <t>A5</t>
  </si>
  <si>
    <t>A6</t>
  </si>
  <si>
    <t>A7</t>
  </si>
  <si>
    <t xml:space="preserve">  Civili</t>
  </si>
  <si>
    <t xml:space="preserve">  Economiche</t>
  </si>
  <si>
    <t xml:space="preserve">  Popolari</t>
  </si>
  <si>
    <t xml:space="preserve">  Ultrapopolari</t>
  </si>
  <si>
    <t xml:space="preserve">  Rurali</t>
  </si>
  <si>
    <t xml:space="preserve">  Villini</t>
  </si>
  <si>
    <t xml:space="preserve">  Signorili</t>
  </si>
  <si>
    <t>ABITANTI COMUNE</t>
  </si>
  <si>
    <t xml:space="preserve">  Superiori a 400.000</t>
  </si>
  <si>
    <t xml:space="preserve">  Superiori a 250.000</t>
  </si>
  <si>
    <t xml:space="preserve">  Superiori a 100.000</t>
  </si>
  <si>
    <t xml:space="preserve">  Superiori a   50.000</t>
  </si>
  <si>
    <t xml:space="preserve">  Superiori a   10.000</t>
  </si>
  <si>
    <t xml:space="preserve">  Fino a           10.000</t>
  </si>
  <si>
    <t>LIVELLO DI PIANO</t>
  </si>
  <si>
    <t>ABITAZIONI SITUATE AL PIANO</t>
  </si>
  <si>
    <t xml:space="preserve">  Seminterrato</t>
  </si>
  <si>
    <t xml:space="preserve">  Terreno</t>
  </si>
  <si>
    <t>VETUSTA'</t>
  </si>
  <si>
    <t>ANNI</t>
  </si>
  <si>
    <t>da 1 a 5</t>
  </si>
  <si>
    <t>oltre</t>
  </si>
  <si>
    <t>CONSERVAZIONE E MANUTENZIONE</t>
  </si>
  <si>
    <t>STATO</t>
  </si>
  <si>
    <t xml:space="preserve">  Normale</t>
  </si>
  <si>
    <t xml:space="preserve">  Mediocre</t>
  </si>
  <si>
    <t xml:space="preserve">  Scadente</t>
  </si>
  <si>
    <t>(*) VETUSTA'</t>
  </si>
  <si>
    <t>(*) anni successivi a quello di costruzione</t>
  </si>
  <si>
    <t>(*) UBICAZIONE</t>
  </si>
  <si>
    <t xml:space="preserve">  NOTE</t>
  </si>
  <si>
    <t>Da desumersi dall’accatastamento dell’immobile</t>
  </si>
  <si>
    <t>(questi coeff si applicano solamente ad immobili con almeno 3 piani fuori terra)</t>
  </si>
  <si>
    <t>Si assume come coeff. Quello relativo agli anni successivi a quello di costruzione</t>
  </si>
  <si>
    <t>È il prodotto di tutti i parametri precedenti</t>
  </si>
  <si>
    <t>COSTO BASE</t>
  </si>
  <si>
    <t>TIPOLOGIA CATASTALE</t>
  </si>
  <si>
    <t>DEMOGRAFIA ABITANTI</t>
  </si>
  <si>
    <t>1)  Centro Storico</t>
  </si>
  <si>
    <t>coeff.  1,30</t>
  </si>
  <si>
    <t>2) Semiperiferia</t>
  </si>
  <si>
    <t>3) Periferia</t>
  </si>
  <si>
    <t>4) Periferia degradata</t>
  </si>
  <si>
    <t>LIVELLO PIANO</t>
  </si>
  <si>
    <t>interrato di un edificio residenziale ubicato al piano terra si utilizza come coeff quello relativo al piano terra</t>
  </si>
  <si>
    <t>CONSERVAZIONE</t>
  </si>
  <si>
    <r>
      <rPr>
        <b/>
        <sz val="8"/>
        <rFont val="Arial"/>
        <family val="2"/>
      </rPr>
      <t>NB</t>
    </r>
    <r>
      <rPr>
        <sz val="8"/>
        <rFont val="Arial"/>
        <family val="2"/>
      </rPr>
      <t xml:space="preserve"> Il livello di piano si intende quello del fabbricato oggetto di sanatoria; ad es se l’abuso è al piano </t>
    </r>
  </si>
  <si>
    <t>L’Art. 13 non esclude dal computo della superficie utile i vani scala, i quali, non essendo compresi nelle categorie</t>
  </si>
  <si>
    <r>
      <t xml:space="preserve">con riduzione a percentuale, </t>
    </r>
    <r>
      <rPr>
        <b/>
        <sz val="8"/>
        <rFont val="Arial"/>
        <family val="2"/>
      </rPr>
      <t>dovranno essere computati per intero nella superficie utile</t>
    </r>
  </si>
  <si>
    <t>in godimento esclusivo e le superfici a verde in condominio.</t>
  </si>
  <si>
    <r>
      <rPr>
        <b/>
        <sz val="8"/>
        <rFont val="Arial"/>
        <family val="2"/>
      </rPr>
      <t>difformità</t>
    </r>
    <r>
      <rPr>
        <sz val="8"/>
        <rFont val="Arial"/>
        <family val="2"/>
      </rPr>
      <t>, pertanto si ritiene opportuno non includere le superfici scoperte</t>
    </r>
  </si>
  <si>
    <t>DETERMINAZIONE DELLA SUPERFICIE CONVENZIONALE</t>
  </si>
  <si>
    <t xml:space="preserve">Art. 13 - </t>
  </si>
  <si>
    <t xml:space="preserve">Art. 16 - </t>
  </si>
  <si>
    <t xml:space="preserve">Art. 17 - </t>
  </si>
  <si>
    <t xml:space="preserve">Art. 18 - </t>
  </si>
  <si>
    <t xml:space="preserve">Art. 19 - </t>
  </si>
  <si>
    <t xml:space="preserve">Art. 20 - </t>
  </si>
  <si>
    <t xml:space="preserve">Art. 21 - </t>
  </si>
  <si>
    <t xml:space="preserve">  ---  </t>
  </si>
  <si>
    <t>La superficie convenzionale si calcola in base a quanto riportato all’art. 13 della L. 392/78, considerando l’intera sup.</t>
  </si>
  <si>
    <t>(netta e quindi escluse murature) delle unità immobiliari ed a percentuale sugli spazi accessori e di servizio.</t>
  </si>
  <si>
    <t xml:space="preserve">MODALITA’ CALCOLO FISCALIZZAZIONI EX ART. 34 DPR 380/01 </t>
  </si>
  <si>
    <t xml:space="preserve">  Agricole</t>
  </si>
  <si>
    <t xml:space="preserve">  Edificate periferiche</t>
  </si>
  <si>
    <t xml:space="preserve">  Fra periferia e centro storico</t>
  </si>
  <si>
    <t xml:space="preserve">  Zone di pregio</t>
  </si>
  <si>
    <t xml:space="preserve">  Centro Storico</t>
  </si>
  <si>
    <t>ZONE</t>
  </si>
  <si>
    <t>COMUNI SUPERIORI A 20.000 ABITANTI</t>
  </si>
  <si>
    <t>1,00 (*)</t>
  </si>
  <si>
    <t>1,20 (*)</t>
  </si>
  <si>
    <t>1,30 (*)</t>
  </si>
  <si>
    <t>---</t>
  </si>
  <si>
    <t>1,10 (*)</t>
  </si>
  <si>
    <t xml:space="preserve">  -----</t>
  </si>
  <si>
    <t xml:space="preserve">  Centro edificato</t>
  </si>
  <si>
    <t>(*) la percentuale di degrado per particolari zone designate dai comuni è dello 0,90</t>
  </si>
  <si>
    <t>coeff.  1,20</t>
  </si>
  <si>
    <t>coeff.  1,00</t>
  </si>
  <si>
    <t>coeff.  0,90</t>
  </si>
  <si>
    <t>unità immobiliare a cui è pertinenza (es autorimessa da fiscalizzare accessorio ad alloggio di un condominio A2</t>
  </si>
  <si>
    <t>si assume come tipologia catatstale la A2 e quindi coeff. 1,25</t>
  </si>
  <si>
    <t>Si rimanda all’attenta lettura dell’art. 21 della L. 392/78</t>
  </si>
  <si>
    <t>Il prospetto del computo del costo unitario prevede nel calcolo della superficie, quelle relative alle superfici scoperte</t>
  </si>
  <si>
    <t>si assume come ultimo dato ministeriale al 18.12.1998 su immobili ultimati nel 1997 = £. 1.450.000</t>
  </si>
  <si>
    <t>(si fa riferimento a ai decreti di aggiornamento al costo base di produzione al mq. Di edifici di civile abitazione</t>
  </si>
  <si>
    <t>ai sensi dell'art. 22 della L. 392/78 susseguitesi a decorrere dal 1983 (DPR 10.08.1994 n. 330) fino all'ultimo</t>
  </si>
  <si>
    <t>del 1997 (D.M. 19.12.1998)</t>
  </si>
  <si>
    <t>Fossano, lì</t>
  </si>
  <si>
    <t>COSTO DI PRODUZIONE</t>
  </si>
  <si>
    <t>COSTO DI PRODUZIONE (ATTUALIZZATO)</t>
  </si>
  <si>
    <t xml:space="preserve">pari ad €  748,86 da attualizzarsi all'indice ISTAT  relativo a "costruzione di un fabbricato residenziale" </t>
  </si>
  <si>
    <t xml:space="preserve">In caso di manufatti accatastati con diverse tipologie  (C, D) si assume la tipologia catastale dell'alloggio o </t>
  </si>
  <si>
    <t xml:space="preserve">  Superfici scoperte in godimento esclusivo</t>
  </si>
  <si>
    <t xml:space="preserve">  Balconi, terrazze, cantine e simili (loc. sottot. non abitabili)</t>
  </si>
  <si>
    <t xml:space="preserve">  Superfici a verde in condominio (quota millesim.)</t>
  </si>
  <si>
    <t>(*) i relativi coefficienti non si applicano se lo stato di conservazione</t>
  </si>
  <si>
    <t xml:space="preserve">      è scadente; in tal caso il coeff. da applicare è 1,00</t>
  </si>
  <si>
    <t xml:space="preserve">IMPORTO FISCALIZZAZIONE EX ART. 34 DPR 380/01 </t>
  </si>
  <si>
    <r>
      <t>In base all’Art. 34 del D.P.R. 380/01  e s.m.i.   “</t>
    </r>
    <r>
      <rPr>
        <i/>
        <sz val="8"/>
        <rFont val="Arial"/>
        <family val="2"/>
      </rPr>
      <t xml:space="preserve">quando la demolizione non può avvenire senza pregiudizio della parte eseguita in conformità, il dirigente o il responsabile dell’Ufficio applica una sanzione pari al </t>
    </r>
    <r>
      <rPr>
        <b/>
        <i/>
        <sz val="8"/>
        <rFont val="Arial"/>
        <family val="2"/>
      </rPr>
      <t xml:space="preserve">doppio del costo di produzione, </t>
    </r>
    <r>
      <rPr>
        <i/>
        <sz val="8"/>
        <rFont val="Arial"/>
        <family val="2"/>
      </rPr>
      <t xml:space="preserve">stabilito in base alla Legge 27.07.1978 n. 392, della </t>
    </r>
    <r>
      <rPr>
        <b/>
        <i/>
        <u/>
        <sz val="8"/>
        <rFont val="Arial"/>
        <family val="2"/>
      </rPr>
      <t>parte di opera in difformità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dal permesso di costruire, ad uso residenziale, e pari al doppio del valore venale, determinato a cura dell’Agenzia del Territorio, per le opere adibite ad usi diversi da quello residenziale</t>
    </r>
    <r>
      <rPr>
        <sz val="8"/>
        <rFont val="Arial"/>
        <family val="2"/>
      </rPr>
      <t>”.</t>
    </r>
  </si>
  <si>
    <t>D.P.R. 380/01   ART. 34 COMMA 2 -   (c.d. "FISCALIZZAZIONE")</t>
  </si>
  <si>
    <t>TIPOLOGIA                           (categoria Catastale)</t>
  </si>
  <si>
    <t>(introdurre tipologia catastale e relativo coeff.))</t>
  </si>
  <si>
    <t>(introdurre zona e relativo coeff.)</t>
  </si>
  <si>
    <t>(introdurre livello piano solo qualora immobile con almeno 3 p.f.t)</t>
  </si>
  <si>
    <t>(introdurre anni vetustà e relativo coeff)</t>
  </si>
  <si>
    <t>(introdurrestato di conservazione  e relativo coeff.)</t>
  </si>
  <si>
    <t xml:space="preserve">     TABELLA 2 - </t>
  </si>
  <si>
    <t>Determinazione del COSTO UNITARIO DI PRODUZIONE</t>
  </si>
  <si>
    <t>(con riferimento all'art. 13 e segg. della L. 27 luglio 1978 n. 392 ed Allegato "A" )</t>
  </si>
  <si>
    <t>calcolo ADEGUAMENTO ISTAT</t>
  </si>
  <si>
    <t xml:space="preserve">     TABELLA 4  -</t>
  </si>
  <si>
    <t xml:space="preserve">     TABELLA 3  -</t>
  </si>
  <si>
    <t>calcolo EQUO CANONE</t>
  </si>
  <si>
    <t xml:space="preserve">     TABELLA 1  -</t>
  </si>
  <si>
    <t>AUMENTO ISTAT                (da 18/12/1998 a oggi)</t>
  </si>
  <si>
    <t>(aggiornam con indice ISTAT relativo al costo di costruz. fabb. resid.)</t>
  </si>
  <si>
    <t xml:space="preserve">     x 2  =  €</t>
  </si>
  <si>
    <t>vd conteggio a parte (1)</t>
  </si>
  <si>
    <r>
      <t xml:space="preserve">  Intermedio e ultimo </t>
    </r>
    <r>
      <rPr>
        <sz val="8"/>
        <color rgb="FFC00000"/>
        <rFont val="Arial"/>
        <family val="2"/>
      </rPr>
      <t>(*)</t>
    </r>
  </si>
  <si>
    <r>
      <rPr>
        <sz val="8"/>
        <color rgb="FFC00000"/>
        <rFont val="Arial"/>
        <family val="2"/>
      </rPr>
      <t>(*)</t>
    </r>
    <r>
      <rPr>
        <sz val="8"/>
        <color theme="0" tint="-0.499984740745262"/>
        <rFont val="Arial"/>
        <family val="2"/>
      </rPr>
      <t xml:space="preserve"> per le abitazioni situate al quarto piano o superiori, sprovviste di ascensore, i coeff. sono rispettivamente ridotti a 0,95 e 1,10</t>
    </r>
  </si>
  <si>
    <r>
      <rPr>
        <sz val="8"/>
        <color rgb="FFC00000"/>
        <rFont val="Arial"/>
        <family val="2"/>
      </rPr>
      <t>NB</t>
    </r>
    <r>
      <rPr>
        <b/>
        <sz val="8"/>
        <color theme="0" tint="-0.499984740745262"/>
        <rFont val="Arial"/>
        <family val="2"/>
      </rPr>
      <t xml:space="preserve">.:  </t>
    </r>
    <r>
      <rPr>
        <sz val="8"/>
        <color theme="0" tint="-0.499984740745262"/>
        <rFont val="Arial"/>
        <family val="2"/>
      </rPr>
      <t>I</t>
    </r>
    <r>
      <rPr>
        <b/>
        <sz val="8"/>
        <color theme="0" tint="-0.499984740745262"/>
        <rFont val="Arial"/>
        <family val="2"/>
      </rPr>
      <t xml:space="preserve"> </t>
    </r>
    <r>
      <rPr>
        <sz val="8"/>
        <color theme="0" tint="-0.499984740745262"/>
        <rFont val="Arial"/>
        <family val="2"/>
      </rPr>
      <t>coeff. di cui sopra siapplicano solamente agli immobili con almeno 3 piani fuori terra</t>
    </r>
  </si>
  <si>
    <t>Determinazione SUPERFICIE CONVENZIONALE</t>
  </si>
  <si>
    <r>
      <t xml:space="preserve">  Attico </t>
    </r>
    <r>
      <rPr>
        <sz val="8"/>
        <color rgb="FFC00000"/>
        <rFont val="Arial"/>
        <family val="2"/>
      </rPr>
      <t>(*)</t>
    </r>
  </si>
  <si>
    <t xml:space="preserve">  Unità superiore a mq. 70    (mq. 71,96 netti)</t>
  </si>
  <si>
    <r>
      <t xml:space="preserve">Si rileva tuttavia che l’art. 34 del DPR 380/01 prevede il computo della sanzione in base alla </t>
    </r>
    <r>
      <rPr>
        <b/>
        <sz val="8"/>
        <rFont val="Arial"/>
        <family val="2"/>
      </rPr>
      <t>parte di opera in</t>
    </r>
  </si>
  <si>
    <t xml:space="preserve"> (1) ultima rilevazione ISTAT mese di ++++</t>
  </si>
  <si>
    <t>(es. A2)</t>
  </si>
  <si>
    <t>(es. 3 - PERIFERA)</t>
  </si>
  <si>
    <t>(es P. 1°)</t>
  </si>
  <si>
    <t>(es. 50 anni)</t>
  </si>
  <si>
    <t>(es. NORMALE)</t>
  </si>
  <si>
    <t xml:space="preserve"> - vanno sommati anche gli svasi delle porte, il vano delle finestre, e  le superfici di eventuali armadi a muro)</t>
  </si>
  <si>
    <t xml:space="preserve"> - se esistono vani con h. &lt; 1,70 si deve detrarre dalla superficie della stanza il 30%</t>
  </si>
  <si>
    <r>
      <rPr>
        <b/>
        <sz val="8"/>
        <rFont val="Arial"/>
        <family val="2"/>
      </rPr>
      <t>NB</t>
    </r>
    <r>
      <rPr>
        <sz val="8"/>
        <rFont val="Arial"/>
        <family val="2"/>
      </rPr>
      <t xml:space="preserve"> gli anni si considerano riferiti alla data attuale e NON a lug ’78 che è il costo base assunto per il calcolo;</t>
    </r>
  </si>
  <si>
    <t>questo perché il parametro va raffrontato ad oggi (più è vecchio l’edificio più c’è un maggiore coefficiente)</t>
  </si>
  <si>
    <t>Nei punti seguenti si approfondiscono alcuni aspetti della tabella di calcolo:</t>
  </si>
  <si>
    <t>su immobili residenziali,  quando le stesse non determinano una "superficie convenzionale", assimilabile alle fattispecie</t>
  </si>
  <si>
    <t xml:space="preserve">individuate all'art. 13 della L.392/78, il "costo di produzione", è computato sulla base della "superficie convenzionale" </t>
  </si>
  <si>
    <t>NB 1</t>
  </si>
  <si>
    <t>NB 3</t>
  </si>
  <si>
    <t>NB 2</t>
  </si>
  <si>
    <t>PE</t>
  </si>
  <si>
    <r>
      <t xml:space="preserve">  Allegato</t>
    </r>
    <r>
      <rPr>
        <b/>
        <sz val="14"/>
        <color rgb="FF0070C0"/>
        <rFont val="Arial"/>
        <family val="2"/>
      </rPr>
      <t xml:space="preserve"> "A"</t>
    </r>
  </si>
  <si>
    <t>determinata dal  rapporto tra il volume netto abusivo diviso l'altezza minima abitabile (m. 2,70) , da conteggiarsi al netto</t>
  </si>
  <si>
    <t>delle murature e dei solai.</t>
  </si>
  <si>
    <t>per immobili ultimati al 31/12/1975 il costo base è pari a 129,11 senza incrementi.</t>
  </si>
  <si>
    <t xml:space="preserve"> in caso di opere abusive</t>
  </si>
  <si>
    <t xml:space="preserve">Art. 14 e 22 - </t>
  </si>
  <si>
    <t>(Cologno Monzese &gt; 10.000) quindi si assume come coeff. 0,90</t>
  </si>
  <si>
    <t>Cologno Monzese, lì  gennaio 2021</t>
  </si>
  <si>
    <t xml:space="preserve">COSTO BASE               (euro / mq.)                      </t>
  </si>
  <si>
    <t>(Comune di Cologno Monzese&gt; 10.000 quindi coeff. =  0,90)</t>
  </si>
  <si>
    <t xml:space="preserve">COMUNI INFERIORI A 20.000 ABITANTI                                                    </t>
  </si>
  <si>
    <t>agg. Maggio 2022</t>
  </si>
  <si>
    <t xml:space="preserve">AUMENTO ISTAT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</si>
</sst>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[Red]\-#,##0.00\ "/>
    <numFmt numFmtId="165" formatCode="#,##0.000_ ;[Red]\-#,##0.000\ "/>
    <numFmt numFmtId="166" formatCode="0.000"/>
    <numFmt numFmtId="167" formatCode="#,##0.00_ ;\-#,##0.00\ "/>
    <numFmt numFmtId="168" formatCode="#,##0_ ;[Red]\-#,##0\ "/>
  </numFmts>
  <fonts count="46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Arial Narrow"/>
      <family val="2"/>
    </font>
    <font>
      <sz val="7"/>
      <name val="Helvetica"/>
      <family val="2"/>
    </font>
    <font>
      <sz val="6"/>
      <name val="Arial"/>
      <family val="2"/>
    </font>
    <font>
      <sz val="11"/>
      <name val="Impact"/>
      <family val="2"/>
    </font>
    <font>
      <sz val="10"/>
      <name val="Impact"/>
      <family val="2"/>
    </font>
    <font>
      <b/>
      <sz val="6.5"/>
      <name val="Arial"/>
      <family val="2"/>
    </font>
    <font>
      <sz val="6.5"/>
      <name val="Arial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Helvetica"/>
      <family val="2"/>
    </font>
    <font>
      <sz val="10"/>
      <name val="Arial Narrow"/>
      <family val="2"/>
    </font>
    <font>
      <b/>
      <sz val="7"/>
      <color theme="0" tint="-0.499984740745262"/>
      <name val="Arial"/>
      <family val="2"/>
    </font>
    <font>
      <b/>
      <sz val="12"/>
      <color rgb="FF1F497D"/>
      <name val="Calibri"/>
      <family val="2"/>
    </font>
    <font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b/>
      <sz val="6.5"/>
      <color theme="5" tint="-0.249977111117893"/>
      <name val="Arial"/>
      <family val="2"/>
    </font>
    <font>
      <b/>
      <sz val="8"/>
      <color theme="5" tint="-0.249977111117893"/>
      <name val="Arial"/>
      <family val="2"/>
    </font>
    <font>
      <b/>
      <sz val="12"/>
      <color rgb="FFC00000"/>
      <name val="Arial"/>
      <family val="2"/>
    </font>
    <font>
      <b/>
      <sz val="9"/>
      <color rgb="FFC00000"/>
      <name val="Arial"/>
      <family val="2"/>
    </font>
    <font>
      <sz val="7"/>
      <color rgb="FFFF0000"/>
      <name val="Arial"/>
      <family val="2"/>
    </font>
    <font>
      <sz val="13"/>
      <color rgb="FFE60000"/>
      <name val="Impact"/>
      <family val="2"/>
    </font>
    <font>
      <sz val="8"/>
      <color rgb="FFC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rgb="FFE60000"/>
      <name val="Impact"/>
      <family val="2"/>
    </font>
    <font>
      <sz val="10"/>
      <color theme="6" tint="0.39997558519241921"/>
      <name val="Impact"/>
      <family val="2"/>
    </font>
    <font>
      <sz val="9"/>
      <color theme="6" tint="-0.249977111117893"/>
      <name val="Impact"/>
      <family val="2"/>
    </font>
    <font>
      <sz val="8"/>
      <color rgb="FFFF0000"/>
      <name val="Arial"/>
      <family val="2"/>
    </font>
    <font>
      <sz val="7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sz val="9"/>
      <color indexed="81"/>
      <name val="Tahoma"/>
      <family val="2"/>
    </font>
    <font>
      <sz val="7.5"/>
      <color indexed="81"/>
      <name val="Tahoma"/>
      <family val="2"/>
    </font>
    <font>
      <sz val="8"/>
      <color theme="0" tint="-0.34998626667073579"/>
      <name val="Arial"/>
      <family val="2"/>
    </font>
    <font>
      <sz val="6.5"/>
      <color theme="0" tint="-0.249977111117893"/>
      <name val="Arial"/>
      <family val="2"/>
    </font>
    <font>
      <sz val="8"/>
      <color theme="0" tint="-0.249977111117893"/>
      <name val="Arial"/>
      <family val="2"/>
    </font>
    <font>
      <b/>
      <sz val="8"/>
      <color rgb="FFC00000"/>
      <name val="Arial"/>
      <family val="2"/>
    </font>
    <font>
      <b/>
      <sz val="10"/>
      <color rgb="FF0070C0"/>
      <name val="Arial"/>
      <family val="2"/>
    </font>
    <font>
      <b/>
      <sz val="14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AF7B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BF7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23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23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23"/>
      </right>
      <top/>
      <bottom style="hair">
        <color indexed="64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 style="hair">
        <color indexed="23"/>
      </left>
      <right/>
      <top style="hair">
        <color indexed="23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23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5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164" fontId="2" fillId="0" borderId="0" xfId="0" quotePrefix="1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8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" fontId="9" fillId="0" borderId="0" xfId="0" applyNumberFormat="1" applyFont="1" applyAlignment="1" applyProtection="1">
      <alignment horizontal="center" vertical="center"/>
      <protection locked="0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5" xfId="0" applyNumberFormat="1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vertical="top"/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4" fontId="7" fillId="0" borderId="52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4" fontId="12" fillId="0" borderId="0" xfId="0" applyNumberFormat="1" applyFont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14" fillId="0" borderId="6" xfId="0" applyNumberFormat="1" applyFont="1" applyBorder="1" applyAlignment="1" applyProtection="1">
      <alignment horizontal="center" vertical="center" wrapText="1"/>
      <protection locked="0"/>
    </xf>
    <xf numFmtId="4" fontId="2" fillId="0" borderId="23" xfId="0" applyNumberFormat="1" applyFont="1" applyBorder="1" applyAlignment="1" applyProtection="1">
      <alignment horizontal="center" vertical="center"/>
      <protection locked="0"/>
    </xf>
    <xf numFmtId="4" fontId="14" fillId="0" borderId="23" xfId="0" applyNumberFormat="1" applyFont="1" applyBorder="1" applyAlignment="1" applyProtection="1">
      <alignment horizontal="center" vertical="center" wrapText="1"/>
      <protection locked="0"/>
    </xf>
    <xf numFmtId="4" fontId="14" fillId="0" borderId="23" xfId="0" quotePrefix="1" applyNumberFormat="1" applyFont="1" applyBorder="1" applyAlignment="1" applyProtection="1">
      <alignment horizontal="center" vertical="center" wrapText="1"/>
      <protection locked="0"/>
    </xf>
    <xf numFmtId="4" fontId="2" fillId="0" borderId="7" xfId="0" applyNumberFormat="1" applyFont="1" applyBorder="1" applyAlignment="1" applyProtection="1">
      <alignment horizontal="center" vertical="center"/>
      <protection locked="0"/>
    </xf>
    <xf numFmtId="4" fontId="14" fillId="0" borderId="7" xfId="0" quotePrefix="1" applyNumberFormat="1" applyFont="1" applyBorder="1" applyAlignment="1" applyProtection="1">
      <alignment horizontal="center" vertical="center" wrapText="1"/>
      <protection locked="0"/>
    </xf>
    <xf numFmtId="4" fontId="2" fillId="0" borderId="32" xfId="0" applyNumberFormat="1" applyFont="1" applyBorder="1" applyAlignment="1" applyProtection="1">
      <alignment horizontal="center" vertical="center"/>
      <protection locked="0"/>
    </xf>
    <xf numFmtId="4" fontId="2" fillId="0" borderId="33" xfId="0" applyNumberFormat="1" applyFont="1" applyBorder="1" applyAlignment="1" applyProtection="1">
      <alignment horizontal="center" vertical="center"/>
      <protection locked="0"/>
    </xf>
    <xf numFmtId="4" fontId="2" fillId="0" borderId="34" xfId="0" applyNumberFormat="1" applyFont="1" applyBorder="1" applyAlignment="1" applyProtection="1">
      <alignment horizontal="center" vertical="center"/>
      <protection locked="0"/>
    </xf>
    <xf numFmtId="4" fontId="2" fillId="0" borderId="35" xfId="0" applyNumberFormat="1" applyFont="1" applyBorder="1" applyAlignment="1" applyProtection="1">
      <alignment horizontal="center" vertical="center"/>
      <protection locked="0"/>
    </xf>
    <xf numFmtId="164" fontId="2" fillId="0" borderId="43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14" fillId="0" borderId="7" xfId="0" applyNumberFormat="1" applyFont="1" applyBorder="1" applyAlignment="1" applyProtection="1">
      <alignment horizontal="center" vertical="center" wrapText="1"/>
      <protection locked="0"/>
    </xf>
    <xf numFmtId="164" fontId="2" fillId="0" borderId="41" xfId="0" applyNumberFormat="1" applyFont="1" applyBorder="1" applyAlignment="1" applyProtection="1">
      <alignment horizontal="center" vertical="center"/>
      <protection locked="0"/>
    </xf>
    <xf numFmtId="164" fontId="2" fillId="0" borderId="56" xfId="0" applyNumberFormat="1" applyFont="1" applyBorder="1" applyAlignment="1" applyProtection="1">
      <alignment horizontal="center" vertical="center"/>
      <protection locked="0"/>
    </xf>
    <xf numFmtId="164" fontId="2" fillId="0" borderId="57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164" fontId="2" fillId="0" borderId="58" xfId="0" applyNumberFormat="1" applyFont="1" applyBorder="1" applyAlignment="1" applyProtection="1">
      <alignment horizontal="center" vertical="center"/>
      <protection locked="0"/>
    </xf>
    <xf numFmtId="165" fontId="2" fillId="0" borderId="57" xfId="0" applyNumberFormat="1" applyFont="1" applyBorder="1" applyAlignment="1" applyProtection="1">
      <alignment horizontal="center" vertical="center"/>
      <protection locked="0"/>
    </xf>
    <xf numFmtId="165" fontId="2" fillId="0" borderId="61" xfId="0" applyNumberFormat="1" applyFont="1" applyBorder="1" applyAlignment="1" applyProtection="1">
      <alignment horizontal="center" vertical="center"/>
      <protection locked="0"/>
    </xf>
    <xf numFmtId="166" fontId="2" fillId="0" borderId="59" xfId="0" applyNumberFormat="1" applyFont="1" applyBorder="1" applyAlignment="1" applyProtection="1">
      <alignment horizontal="center" vertical="center"/>
      <protection locked="0"/>
    </xf>
    <xf numFmtId="166" fontId="2" fillId="0" borderId="22" xfId="0" applyNumberFormat="1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  <xf numFmtId="164" fontId="2" fillId="0" borderId="37" xfId="0" applyNumberFormat="1" applyFont="1" applyBorder="1" applyAlignment="1" applyProtection="1">
      <alignment horizontal="center" vertical="center"/>
      <protection locked="0"/>
    </xf>
    <xf numFmtId="164" fontId="2" fillId="0" borderId="38" xfId="0" applyNumberFormat="1" applyFont="1" applyBorder="1" applyAlignment="1" applyProtection="1">
      <alignment horizontal="center" vertical="center"/>
      <protection locked="0"/>
    </xf>
    <xf numFmtId="164" fontId="16" fillId="0" borderId="64" xfId="0" applyNumberFormat="1" applyFont="1" applyBorder="1" applyAlignment="1" applyProtection="1">
      <alignment horizontal="left" vertical="center"/>
      <protection locked="0"/>
    </xf>
    <xf numFmtId="164" fontId="7" fillId="0" borderId="65" xfId="0" applyNumberFormat="1" applyFont="1" applyBorder="1" applyAlignment="1" applyProtection="1">
      <alignment horizontal="center" vertical="center"/>
      <protection locked="0"/>
    </xf>
    <xf numFmtId="164" fontId="3" fillId="0" borderId="65" xfId="0" applyNumberFormat="1" applyFont="1" applyBorder="1" applyAlignment="1" applyProtection="1">
      <alignment horizontal="center" vertical="center"/>
      <protection locked="0"/>
    </xf>
    <xf numFmtId="4" fontId="4" fillId="0" borderId="66" xfId="0" applyNumberFormat="1" applyFont="1" applyBorder="1" applyAlignment="1" applyProtection="1">
      <alignment horizontal="center" vertical="center"/>
      <protection locked="0"/>
    </xf>
    <xf numFmtId="4" fontId="1" fillId="0" borderId="67" xfId="0" applyNumberFormat="1" applyFont="1" applyBorder="1" applyAlignment="1" applyProtection="1">
      <alignment vertical="center"/>
      <protection locked="0"/>
    </xf>
    <xf numFmtId="4" fontId="1" fillId="0" borderId="69" xfId="0" applyNumberFormat="1" applyFont="1" applyBorder="1" applyAlignment="1" applyProtection="1">
      <alignment vertical="center"/>
      <protection locked="0"/>
    </xf>
    <xf numFmtId="4" fontId="1" fillId="0" borderId="70" xfId="0" applyNumberFormat="1" applyFont="1" applyBorder="1" applyAlignment="1" applyProtection="1">
      <alignment vertical="center"/>
      <protection locked="0"/>
    </xf>
    <xf numFmtId="4" fontId="1" fillId="0" borderId="71" xfId="0" applyNumberFormat="1" applyFont="1" applyBorder="1" applyAlignment="1" applyProtection="1">
      <alignment vertical="center"/>
      <protection locked="0"/>
    </xf>
    <xf numFmtId="0" fontId="22" fillId="2" borderId="18" xfId="0" applyFont="1" applyFill="1" applyBorder="1" applyAlignment="1" applyProtection="1">
      <alignment horizontal="center" vertical="center" wrapText="1"/>
      <protection locked="0"/>
    </xf>
    <xf numFmtId="0" fontId="23" fillId="2" borderId="18" xfId="0" applyFont="1" applyFill="1" applyBorder="1" applyAlignment="1" applyProtection="1">
      <alignment horizontal="center" vertical="center" wrapText="1"/>
      <protection locked="0"/>
    </xf>
    <xf numFmtId="164" fontId="2" fillId="0" borderId="44" xfId="0" applyNumberFormat="1" applyFont="1" applyBorder="1" applyAlignment="1" applyProtection="1">
      <alignment horizontal="center" vertical="center"/>
      <protection locked="0"/>
    </xf>
    <xf numFmtId="164" fontId="2" fillId="0" borderId="45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29" fillId="0" borderId="0" xfId="0" applyFont="1" applyAlignment="1">
      <alignment horizontal="left" vertical="center"/>
    </xf>
    <xf numFmtId="0" fontId="11" fillId="2" borderId="46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1" fillId="2" borderId="82" xfId="0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Alignment="1" applyProtection="1">
      <alignment horizontal="right" vertical="center"/>
      <protection locked="0"/>
    </xf>
    <xf numFmtId="10" fontId="34" fillId="0" borderId="49" xfId="0" applyNumberFormat="1" applyFont="1" applyBorder="1" applyAlignment="1" applyProtection="1">
      <alignment horizontal="center" vertical="center"/>
      <protection locked="0"/>
    </xf>
    <xf numFmtId="168" fontId="2" fillId="0" borderId="8" xfId="0" applyNumberFormat="1" applyFont="1" applyBorder="1" applyAlignment="1" applyProtection="1">
      <alignment horizontal="center" vertical="center"/>
      <protection locked="0"/>
    </xf>
    <xf numFmtId="168" fontId="2" fillId="0" borderId="10" xfId="0" applyNumberFormat="1" applyFont="1" applyBorder="1" applyAlignment="1" applyProtection="1">
      <alignment horizontal="center" vertical="center"/>
      <protection locked="0"/>
    </xf>
    <xf numFmtId="3" fontId="1" fillId="0" borderId="15" xfId="0" applyNumberFormat="1" applyFont="1" applyBorder="1" applyAlignment="1" applyProtection="1">
      <alignment horizontal="center" vertical="center"/>
      <protection locked="0"/>
    </xf>
    <xf numFmtId="3" fontId="1" fillId="0" borderId="29" xfId="0" applyNumberFormat="1" applyFont="1" applyBorder="1" applyAlignment="1" applyProtection="1">
      <alignment horizontal="center" vertical="center"/>
      <protection locked="0"/>
    </xf>
    <xf numFmtId="3" fontId="1" fillId="0" borderId="19" xfId="0" applyNumberFormat="1" applyFont="1" applyBorder="1" applyAlignment="1" applyProtection="1">
      <alignment horizontal="center" vertical="center"/>
      <protection locked="0"/>
    </xf>
    <xf numFmtId="3" fontId="1" fillId="0" borderId="21" xfId="0" applyNumberFormat="1" applyFont="1" applyBorder="1" applyAlignment="1" applyProtection="1">
      <alignment horizontal="center" vertical="center"/>
      <protection locked="0"/>
    </xf>
    <xf numFmtId="168" fontId="1" fillId="0" borderId="56" xfId="0" applyNumberFormat="1" applyFont="1" applyBorder="1" applyAlignment="1" applyProtection="1">
      <alignment horizontal="center" vertical="center"/>
      <protection locked="0"/>
    </xf>
    <xf numFmtId="168" fontId="1" fillId="0" borderId="60" xfId="0" applyNumberFormat="1" applyFont="1" applyBorder="1" applyAlignment="1" applyProtection="1">
      <alignment horizontal="center" vertical="center"/>
      <protection locked="0"/>
    </xf>
    <xf numFmtId="168" fontId="1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4" fontId="1" fillId="0" borderId="68" xfId="0" applyNumberFormat="1" applyFont="1" applyBorder="1" applyAlignment="1" applyProtection="1">
      <alignment vertical="center"/>
      <protection locked="0"/>
    </xf>
    <xf numFmtId="4" fontId="4" fillId="0" borderId="67" xfId="0" applyNumberFormat="1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>
      <alignment horizontal="center" vertical="center"/>
    </xf>
    <xf numFmtId="4" fontId="28" fillId="0" borderId="67" xfId="0" applyNumberFormat="1" applyFont="1" applyBorder="1" applyAlignment="1" applyProtection="1">
      <alignment vertical="center"/>
      <protection locked="0"/>
    </xf>
    <xf numFmtId="164" fontId="40" fillId="0" borderId="57" xfId="0" applyNumberFormat="1" applyFont="1" applyBorder="1" applyAlignment="1" applyProtection="1">
      <alignment horizontal="center" vertical="center"/>
      <protection locked="0"/>
    </xf>
    <xf numFmtId="164" fontId="40" fillId="0" borderId="9" xfId="0" applyNumberFormat="1" applyFont="1" applyBorder="1" applyAlignment="1" applyProtection="1">
      <alignment horizontal="center" vertical="center"/>
      <protection locked="0"/>
    </xf>
    <xf numFmtId="164" fontId="40" fillId="0" borderId="1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41" fillId="4" borderId="1" xfId="0" applyFont="1" applyFill="1" applyBorder="1" applyAlignment="1" applyProtection="1">
      <alignment horizontal="center" vertical="center" wrapText="1"/>
      <protection locked="0"/>
    </xf>
    <xf numFmtId="164" fontId="42" fillId="0" borderId="50" xfId="0" applyNumberFormat="1" applyFont="1" applyBorder="1" applyAlignment="1" applyProtection="1">
      <alignment horizontal="center" vertical="center"/>
      <protection locked="0"/>
    </xf>
    <xf numFmtId="164" fontId="42" fillId="0" borderId="63" xfId="0" applyNumberFormat="1" applyFont="1" applyBorder="1" applyAlignment="1" applyProtection="1">
      <alignment horizontal="center" vertical="center"/>
      <protection locked="0"/>
    </xf>
    <xf numFmtId="164" fontId="42" fillId="0" borderId="63" xfId="0" quotePrefix="1" applyNumberFormat="1" applyFont="1" applyBorder="1" applyAlignment="1" applyProtection="1">
      <alignment horizontal="center" vertical="center"/>
      <protection locked="0"/>
    </xf>
    <xf numFmtId="164" fontId="42" fillId="0" borderId="53" xfId="0" applyNumberFormat="1" applyFont="1" applyBorder="1" applyAlignment="1" applyProtection="1">
      <alignment horizontal="center" vertical="center"/>
      <protection locked="0"/>
    </xf>
    <xf numFmtId="0" fontId="43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top"/>
    </xf>
    <xf numFmtId="0" fontId="2" fillId="4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 applyProtection="1">
      <alignment horizontal="center" vertical="center"/>
      <protection locked="0"/>
    </xf>
    <xf numFmtId="0" fontId="44" fillId="6" borderId="0" xfId="0" applyFont="1" applyFill="1" applyAlignment="1">
      <alignment horizontal="center" vertical="center"/>
    </xf>
    <xf numFmtId="164" fontId="4" fillId="6" borderId="0" xfId="0" applyNumberFormat="1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>
      <alignment horizontal="center" vertical="center"/>
    </xf>
    <xf numFmtId="0" fontId="30" fillId="6" borderId="0" xfId="0" applyFont="1" applyFill="1" applyAlignment="1">
      <alignment horizontal="center" vertical="center"/>
    </xf>
    <xf numFmtId="4" fontId="1" fillId="6" borderId="0" xfId="0" applyNumberFormat="1" applyFont="1" applyFill="1" applyAlignment="1" applyProtection="1">
      <alignment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17" fillId="4" borderId="0" xfId="0" applyFont="1" applyFill="1"/>
    <xf numFmtId="0" fontId="2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165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14" fillId="0" borderId="0" xfId="0" applyNumberFormat="1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41" fillId="4" borderId="1" xfId="0" applyFont="1" applyFill="1" applyBorder="1" applyAlignment="1" applyProtection="1">
      <alignment horizontal="center" vertical="center" wrapText="1"/>
      <protection locked="0"/>
    </xf>
    <xf numFmtId="4" fontId="15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167" fontId="35" fillId="5" borderId="73" xfId="0" applyNumberFormat="1" applyFont="1" applyFill="1" applyBorder="1" applyAlignment="1" applyProtection="1">
      <alignment horizontal="center" vertical="center" wrapText="1"/>
      <protection locked="0"/>
    </xf>
    <xf numFmtId="167" fontId="35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164" fontId="2" fillId="0" borderId="15" xfId="0" applyNumberFormat="1" applyFont="1" applyBorder="1" applyAlignment="1" applyProtection="1">
      <alignment horizontal="left" vertical="center"/>
      <protection locked="0"/>
    </xf>
    <xf numFmtId="164" fontId="2" fillId="0" borderId="58" xfId="0" applyNumberFormat="1" applyFont="1" applyBorder="1" applyAlignment="1" applyProtection="1">
      <alignment horizontal="left" vertical="center"/>
      <protection locked="0"/>
    </xf>
    <xf numFmtId="164" fontId="2" fillId="0" borderId="21" xfId="0" applyNumberFormat="1" applyFont="1" applyBorder="1" applyAlignment="1" applyProtection="1">
      <alignment horizontal="left" vertical="center"/>
      <protection locked="0"/>
    </xf>
    <xf numFmtId="164" fontId="2" fillId="0" borderId="22" xfId="0" applyNumberFormat="1" applyFont="1" applyBorder="1" applyAlignment="1" applyProtection="1">
      <alignment horizontal="left" vertical="center"/>
      <protection locked="0"/>
    </xf>
    <xf numFmtId="164" fontId="2" fillId="0" borderId="19" xfId="0" applyNumberFormat="1" applyFont="1" applyBorder="1" applyAlignment="1" applyProtection="1">
      <alignment horizontal="left" vertical="center"/>
      <protection locked="0"/>
    </xf>
    <xf numFmtId="164" fontId="2" fillId="0" borderId="20" xfId="0" applyNumberFormat="1" applyFont="1" applyBorder="1" applyAlignment="1" applyProtection="1">
      <alignment horizontal="left" vertical="center"/>
      <protection locked="0"/>
    </xf>
    <xf numFmtId="164" fontId="42" fillId="0" borderId="4" xfId="0" applyNumberFormat="1" applyFont="1" applyBorder="1" applyAlignment="1" applyProtection="1">
      <alignment horizontal="left" vertical="center"/>
      <protection locked="0"/>
    </xf>
    <xf numFmtId="164" fontId="42" fillId="0" borderId="62" xfId="0" applyNumberFormat="1" applyFont="1" applyBorder="1" applyAlignment="1" applyProtection="1">
      <alignment horizontal="left" vertical="center"/>
      <protection locked="0"/>
    </xf>
    <xf numFmtId="164" fontId="42" fillId="0" borderId="21" xfId="0" applyNumberFormat="1" applyFont="1" applyBorder="1" applyAlignment="1" applyProtection="1">
      <alignment horizontal="left" vertical="center"/>
      <protection locked="0"/>
    </xf>
    <xf numFmtId="164" fontId="42" fillId="0" borderId="22" xfId="0" applyNumberFormat="1" applyFont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164" fontId="1" fillId="0" borderId="13" xfId="0" applyNumberFormat="1" applyFont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40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76" xfId="0" applyFont="1" applyFill="1" applyBorder="1" applyAlignment="1" applyProtection="1">
      <alignment horizontal="center" vertical="center" wrapText="1"/>
      <protection locked="0"/>
    </xf>
    <xf numFmtId="0" fontId="10" fillId="3" borderId="81" xfId="0" applyFont="1" applyFill="1" applyBorder="1" applyAlignment="1" applyProtection="1">
      <alignment horizontal="center" vertical="center" wrapText="1"/>
      <protection locked="0"/>
    </xf>
    <xf numFmtId="0" fontId="41" fillId="4" borderId="1" xfId="0" applyFont="1" applyFill="1" applyBorder="1" applyAlignment="1" applyProtection="1">
      <alignment horizontal="center" vertical="center" wrapText="1"/>
      <protection locked="0"/>
    </xf>
    <xf numFmtId="0" fontId="41" fillId="4" borderId="3" xfId="0" applyFont="1" applyFill="1" applyBorder="1" applyAlignment="1" applyProtection="1">
      <alignment horizontal="center" vertical="center" wrapText="1"/>
      <protection locked="0"/>
    </xf>
    <xf numFmtId="0" fontId="41" fillId="4" borderId="12" xfId="0" applyFont="1" applyFill="1" applyBorder="1" applyAlignment="1" applyProtection="1">
      <alignment horizontal="center" vertical="center" wrapText="1"/>
      <protection locked="0"/>
    </xf>
    <xf numFmtId="0" fontId="41" fillId="4" borderId="13" xfId="0" applyFont="1" applyFill="1" applyBorder="1" applyAlignment="1" applyProtection="1">
      <alignment horizontal="center" vertical="center" wrapText="1"/>
      <protection locked="0"/>
    </xf>
    <xf numFmtId="164" fontId="42" fillId="0" borderId="16" xfId="0" applyNumberFormat="1" applyFont="1" applyBorder="1" applyAlignment="1" applyProtection="1">
      <alignment horizontal="left" vertical="center"/>
      <protection locked="0"/>
    </xf>
    <xf numFmtId="164" fontId="42" fillId="0" borderId="55" xfId="0" applyNumberFormat="1" applyFont="1" applyBorder="1" applyAlignment="1" applyProtection="1">
      <alignment horizontal="left" vertical="center"/>
      <protection locked="0"/>
    </xf>
    <xf numFmtId="164" fontId="40" fillId="0" borderId="19" xfId="0" applyNumberFormat="1" applyFont="1" applyBorder="1" applyAlignment="1" applyProtection="1">
      <alignment horizontal="left" vertical="center"/>
      <protection locked="0"/>
    </xf>
    <xf numFmtId="164" fontId="40" fillId="0" borderId="20" xfId="0" applyNumberFormat="1" applyFont="1" applyBorder="1" applyAlignment="1" applyProtection="1">
      <alignment horizontal="left" vertical="center"/>
      <protection locked="0"/>
    </xf>
    <xf numFmtId="164" fontId="25" fillId="0" borderId="78" xfId="0" applyNumberFormat="1" applyFont="1" applyBorder="1" applyAlignment="1" applyProtection="1">
      <alignment horizontal="center" vertical="center"/>
      <protection locked="0"/>
    </xf>
    <xf numFmtId="164" fontId="25" fillId="0" borderId="79" xfId="0" applyNumberFormat="1" applyFont="1" applyBorder="1" applyAlignment="1" applyProtection="1">
      <alignment horizontal="center" vertical="center"/>
      <protection locked="0"/>
    </xf>
    <xf numFmtId="167" fontId="24" fillId="3" borderId="72" xfId="0" applyNumberFormat="1" applyFont="1" applyFill="1" applyBorder="1" applyAlignment="1" applyProtection="1">
      <alignment horizontal="center" vertical="center"/>
      <protection locked="0"/>
    </xf>
    <xf numFmtId="167" fontId="24" fillId="3" borderId="73" xfId="0" applyNumberFormat="1" applyFont="1" applyFill="1" applyBorder="1" applyAlignment="1" applyProtection="1">
      <alignment horizontal="center" vertical="center"/>
      <protection locked="0"/>
    </xf>
    <xf numFmtId="167" fontId="24" fillId="3" borderId="74" xfId="0" applyNumberFormat="1" applyFont="1" applyFill="1" applyBorder="1" applyAlignment="1" applyProtection="1">
      <alignment horizontal="center" vertical="center"/>
      <protection locked="0"/>
    </xf>
    <xf numFmtId="167" fontId="24" fillId="3" borderId="75" xfId="0" applyNumberFormat="1" applyFont="1" applyFill="1" applyBorder="1" applyAlignment="1" applyProtection="1">
      <alignment horizontal="center" vertical="center"/>
      <protection locked="0"/>
    </xf>
    <xf numFmtId="167" fontId="24" fillId="3" borderId="76" xfId="0" applyNumberFormat="1" applyFont="1" applyFill="1" applyBorder="1" applyAlignment="1" applyProtection="1">
      <alignment horizontal="center" vertical="center"/>
      <protection locked="0"/>
    </xf>
    <xf numFmtId="167" fontId="24" fillId="3" borderId="77" xfId="0" applyNumberFormat="1" applyFont="1" applyFill="1" applyBorder="1" applyAlignment="1" applyProtection="1">
      <alignment horizontal="center" vertical="center"/>
      <protection locked="0"/>
    </xf>
    <xf numFmtId="4" fontId="2" fillId="0" borderId="36" xfId="0" applyNumberFormat="1" applyFont="1" applyBorder="1" applyAlignment="1" applyProtection="1">
      <alignment horizontal="center" vertical="center"/>
      <protection locked="0"/>
    </xf>
    <xf numFmtId="4" fontId="2" fillId="0" borderId="24" xfId="0" applyNumberFormat="1" applyFont="1" applyBorder="1" applyAlignment="1" applyProtection="1">
      <alignment horizontal="center" vertical="center"/>
      <protection locked="0"/>
    </xf>
    <xf numFmtId="4" fontId="31" fillId="0" borderId="0" xfId="0" applyNumberFormat="1" applyFont="1" applyAlignment="1" applyProtection="1">
      <alignment horizontal="center" vertical="center"/>
      <protection locked="0"/>
    </xf>
    <xf numFmtId="4" fontId="15" fillId="0" borderId="0" xfId="0" applyNumberFormat="1" applyFont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13" fillId="0" borderId="3" xfId="0" applyNumberFormat="1" applyFont="1" applyBorder="1" applyAlignment="1" applyProtection="1">
      <alignment horizontal="left" vertical="center"/>
      <protection locked="0"/>
    </xf>
    <xf numFmtId="0" fontId="13" fillId="0" borderId="12" xfId="0" applyNumberFormat="1" applyFont="1" applyBorder="1" applyAlignment="1" applyProtection="1">
      <alignment horizontal="left" vertical="center"/>
      <protection locked="0"/>
    </xf>
    <xf numFmtId="0" fontId="13" fillId="0" borderId="13" xfId="0" applyNumberFormat="1" applyFont="1" applyBorder="1" applyAlignment="1" applyProtection="1">
      <alignment horizontal="left" vertical="center"/>
      <protection locked="0"/>
    </xf>
    <xf numFmtId="4" fontId="12" fillId="0" borderId="3" xfId="0" applyNumberFormat="1" applyFont="1" applyBorder="1" applyAlignment="1" applyProtection="1">
      <alignment horizontal="left" vertical="center"/>
      <protection locked="0"/>
    </xf>
    <xf numFmtId="4" fontId="12" fillId="0" borderId="12" xfId="0" applyNumberFormat="1" applyFont="1" applyBorder="1" applyAlignment="1" applyProtection="1">
      <alignment horizontal="left" vertical="center"/>
      <protection locked="0"/>
    </xf>
    <xf numFmtId="4" fontId="12" fillId="0" borderId="13" xfId="0" applyNumberFormat="1" applyFont="1" applyBorder="1" applyAlignment="1" applyProtection="1">
      <alignment horizontal="left" vertical="center"/>
      <protection locked="0"/>
    </xf>
    <xf numFmtId="4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13" xfId="0" applyNumberFormat="1" applyFont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40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1" fillId="2" borderId="80" xfId="0" applyFont="1" applyFill="1" applyBorder="1" applyAlignment="1" applyProtection="1">
      <alignment horizontal="center" vertical="center" wrapText="1"/>
      <protection locked="0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83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left" vertical="center" wrapText="1"/>
    </xf>
    <xf numFmtId="164" fontId="2" fillId="0" borderId="48" xfId="0" applyNumberFormat="1" applyFont="1" applyBorder="1" applyAlignment="1" applyProtection="1">
      <alignment horizontal="center" vertical="center"/>
      <protection locked="0"/>
    </xf>
    <xf numFmtId="164" fontId="2" fillId="0" borderId="51" xfId="0" applyNumberFormat="1" applyFont="1" applyBorder="1" applyAlignment="1" applyProtection="1">
      <alignment horizontal="center" vertical="center"/>
      <protection locked="0"/>
    </xf>
    <xf numFmtId="164" fontId="1" fillId="0" borderId="54" xfId="0" applyNumberFormat="1" applyFont="1" applyBorder="1" applyAlignment="1" applyProtection="1">
      <alignment horizontal="center" vertical="center"/>
      <protection locked="0"/>
    </xf>
    <xf numFmtId="164" fontId="1" fillId="0" borderId="17" xfId="0" applyNumberFormat="1" applyFont="1" applyBorder="1" applyAlignment="1" applyProtection="1">
      <alignment horizontal="center" vertical="center"/>
      <protection locked="0"/>
    </xf>
    <xf numFmtId="164" fontId="1" fillId="0" borderId="47" xfId="0" applyNumberFormat="1" applyFont="1" applyBorder="1" applyAlignment="1" applyProtection="1">
      <alignment horizontal="center" vertical="center"/>
      <protection locked="0"/>
    </xf>
    <xf numFmtId="164" fontId="1" fillId="0" borderId="39" xfId="0" applyNumberFormat="1" applyFont="1" applyBorder="1" applyAlignment="1" applyProtection="1">
      <alignment horizontal="center" vertical="center"/>
      <protection locked="0"/>
    </xf>
    <xf numFmtId="4" fontId="11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40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39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9" xfId="0" applyNumberFormat="1" applyFont="1" applyBorder="1" applyAlignment="1" applyProtection="1">
      <alignment horizontal="left" vertical="center"/>
      <protection locked="0"/>
    </xf>
    <xf numFmtId="164" fontId="1" fillId="0" borderId="20" xfId="0" applyNumberFormat="1" applyFont="1" applyBorder="1" applyAlignment="1" applyProtection="1">
      <alignment horizontal="left" vertical="center"/>
      <protection locked="0"/>
    </xf>
    <xf numFmtId="164" fontId="40" fillId="0" borderId="21" xfId="0" applyNumberFormat="1" applyFont="1" applyBorder="1" applyAlignment="1" applyProtection="1">
      <alignment horizontal="left" vertical="center"/>
      <protection locked="0"/>
    </xf>
    <xf numFmtId="164" fontId="40" fillId="0" borderId="22" xfId="0" applyNumberFormat="1" applyFont="1" applyBorder="1" applyAlignment="1" applyProtection="1">
      <alignment horizontal="left" vertical="center"/>
      <protection locked="0"/>
    </xf>
    <xf numFmtId="164" fontId="40" fillId="0" borderId="15" xfId="0" applyNumberFormat="1" applyFont="1" applyBorder="1" applyAlignment="1" applyProtection="1">
      <alignment horizontal="left" vertical="center"/>
      <protection locked="0"/>
    </xf>
    <xf numFmtId="164" fontId="40" fillId="0" borderId="58" xfId="0" applyNumberFormat="1" applyFont="1" applyBorder="1" applyAlignment="1" applyProtection="1">
      <alignment horizontal="left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F"/>
      <color rgb="FFFFFBF7"/>
      <color rgb="FFE60000"/>
      <color rgb="FFFBDDDD"/>
      <color rgb="FFDAF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16565</xdr:colOff>
      <xdr:row>72</xdr:row>
      <xdr:rowOff>16566</xdr:rowOff>
    </xdr:from>
    <xdr:to>
      <xdr:col>7</xdr:col>
      <xdr:colOff>803413</xdr:colOff>
      <xdr:row>78</xdr:row>
      <xdr:rowOff>182217</xdr:rowOff>
    </xdr:to>
    <xdr:cxnSp macro="">
      <xdr:nvCxnSpPr>
        <xdr:cNvPr id="6" name="Connettore 1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2609022" y="13343283"/>
          <a:ext cx="2286000" cy="15074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</xdr:row>
      <xdr:rowOff>1</xdr:rowOff>
    </xdr:from>
    <xdr:to>
      <xdr:col>3</xdr:col>
      <xdr:colOff>414131</xdr:colOff>
      <xdr:row>4</xdr:row>
      <xdr:rowOff>164041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CF16358-913E-0890-1E63-F9C50C53C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979"/>
          <a:ext cx="1424609" cy="5119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16565</xdr:colOff>
      <xdr:row>72</xdr:row>
      <xdr:rowOff>16566</xdr:rowOff>
    </xdr:from>
    <xdr:to>
      <xdr:col>7</xdr:col>
      <xdr:colOff>803413</xdr:colOff>
      <xdr:row>78</xdr:row>
      <xdr:rowOff>182217</xdr:rowOff>
    </xdr:to>
    <xdr:cxnSp macro="">
      <xdr:nvCxnSpPr>
        <xdr:cNvPr id="2" name="Connettore 1 5">
          <a:extLst>
            <a:ext uri="{FF2B5EF4-FFF2-40B4-BE49-F238E27FC236}">
              <a16:creationId xmlns:a16="http://schemas.microsoft.com/office/drawing/2014/main" id="{4EE8F231-D6EB-405A-863C-379C00F1A1CD}"/>
            </a:ext>
          </a:extLst>
        </xdr:cNvPr>
        <xdr:cNvCxnSpPr/>
      </xdr:nvCxnSpPr>
      <xdr:spPr>
        <a:xfrm flipV="1">
          <a:off x="2607365" y="14351691"/>
          <a:ext cx="2282273" cy="14991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149086</xdr:colOff>
      <xdr:row>2</xdr:row>
      <xdr:rowOff>0</xdr:rowOff>
    </xdr:from>
    <xdr:to>
      <xdr:col>3</xdr:col>
      <xdr:colOff>563217</xdr:colOff>
      <xdr:row>4</xdr:row>
      <xdr:rowOff>164040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0B578D4-527F-4F1F-95E4-C75BA9D96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6" y="438978"/>
          <a:ext cx="1424609" cy="51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1"/>
  <sheetViews>
    <sheetView tabSelected="1" zoomScale="115" zoomScaleNormal="115" workbookViewId="0">
      <selection activeCell="E4" sqref="E4"/>
    </sheetView>
  </sheetViews>
  <sheetFormatPr defaultColWidth="8.7109375" defaultRowHeight="11.25" x14ac:dyDescent="0.2"/>
  <cols>
    <col min="1" max="1" width="2.7109375" style="10" customWidth="1"/>
    <col min="2" max="2" width="3.28515625" style="10" hidden="1" customWidth="1"/>
    <col min="3" max="3" width="12.42578125" style="10" customWidth="1"/>
    <col min="4" max="4" width="13.5703125" style="10" customWidth="1"/>
    <col min="5" max="5" width="10.140625" style="10" customWidth="1"/>
    <col min="6" max="6" width="11.140625" style="10" customWidth="1"/>
    <col min="7" max="7" width="11.28515625" style="10" customWidth="1"/>
    <col min="8" max="8" width="12.28515625" style="10" customWidth="1"/>
    <col min="9" max="9" width="10.5703125" style="5" customWidth="1"/>
    <col min="10" max="10" width="5.42578125" style="10" customWidth="1"/>
    <col min="11" max="11" width="7.85546875" style="10" customWidth="1"/>
    <col min="12" max="12" width="4" style="10" customWidth="1"/>
    <col min="13" max="13" width="6.7109375" style="10" customWidth="1"/>
    <col min="14" max="14" width="6.28515625" style="10" customWidth="1"/>
    <col min="15" max="16384" width="8.7109375" style="10"/>
  </cols>
  <sheetData>
    <row r="1" spans="1:14" ht="21" customHeight="1" x14ac:dyDescent="0.2">
      <c r="A1" s="189" t="s">
        <v>138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88"/>
      <c r="M1" s="88"/>
      <c r="N1" s="88"/>
    </row>
    <row r="2" spans="1:14" s="12" customFormat="1" ht="14.1" customHeight="1" x14ac:dyDescent="0.2">
      <c r="A2" s="190" t="s">
        <v>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89"/>
      <c r="M2" s="89"/>
      <c r="N2" s="11"/>
    </row>
    <row r="3" spans="1:14" s="16" customFormat="1" ht="14.1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89"/>
      <c r="M3" s="89"/>
      <c r="N3" s="14"/>
    </row>
    <row r="4" spans="1:14" s="16" customFormat="1" ht="14.1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89"/>
      <c r="M4" s="89"/>
      <c r="N4" s="14"/>
    </row>
    <row r="5" spans="1:14" s="16" customFormat="1" ht="14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97"/>
      <c r="K5" s="98" t="s">
        <v>192</v>
      </c>
      <c r="L5" s="17"/>
      <c r="M5" s="17"/>
      <c r="N5" s="14"/>
    </row>
    <row r="6" spans="1:14" s="16" customFormat="1" ht="18.75" customHeight="1" x14ac:dyDescent="0.2">
      <c r="A6" s="17"/>
      <c r="B6" s="17"/>
      <c r="C6" s="18" t="s">
        <v>180</v>
      </c>
      <c r="D6" s="197"/>
      <c r="E6" s="198"/>
      <c r="F6" s="198"/>
      <c r="G6" s="199"/>
      <c r="L6" s="17"/>
      <c r="M6" s="17"/>
      <c r="N6" s="14"/>
    </row>
    <row r="7" spans="1:14" s="16" customFormat="1" ht="9" customHeight="1" x14ac:dyDescent="0.2">
      <c r="A7" s="17"/>
      <c r="B7" s="17"/>
      <c r="C7" s="17"/>
      <c r="D7" s="34"/>
      <c r="E7" s="34"/>
      <c r="F7" s="34"/>
      <c r="G7" s="34"/>
      <c r="L7" s="17"/>
      <c r="M7" s="17"/>
      <c r="N7" s="14"/>
    </row>
    <row r="8" spans="1:14" s="16" customFormat="1" ht="15" customHeight="1" x14ac:dyDescent="0.2">
      <c r="A8" s="17"/>
      <c r="B8" s="17"/>
      <c r="C8" s="18" t="s">
        <v>4</v>
      </c>
      <c r="D8" s="200"/>
      <c r="E8" s="201"/>
      <c r="F8" s="201"/>
      <c r="G8" s="202"/>
      <c r="L8" s="17"/>
      <c r="M8" s="17"/>
      <c r="N8" s="14"/>
    </row>
    <row r="9" spans="1:14" s="16" customFormat="1" ht="9" customHeight="1" x14ac:dyDescent="0.2">
      <c r="A9" s="17"/>
      <c r="B9" s="17"/>
      <c r="C9" s="17"/>
      <c r="D9" s="34"/>
      <c r="E9" s="34"/>
      <c r="F9" s="34"/>
      <c r="G9" s="34"/>
      <c r="H9" s="17"/>
      <c r="I9" s="17"/>
      <c r="J9" s="17"/>
      <c r="K9" s="17"/>
      <c r="L9" s="17"/>
      <c r="M9" s="17"/>
      <c r="N9" s="14"/>
    </row>
    <row r="10" spans="1:14" s="16" customFormat="1" ht="15" customHeight="1" x14ac:dyDescent="0.2">
      <c r="A10" s="17"/>
      <c r="B10" s="17"/>
      <c r="C10" s="18" t="s">
        <v>5</v>
      </c>
      <c r="D10" s="200"/>
      <c r="E10" s="201"/>
      <c r="F10" s="201"/>
      <c r="G10" s="202"/>
      <c r="L10" s="17"/>
      <c r="M10" s="17"/>
      <c r="N10" s="14"/>
    </row>
    <row r="11" spans="1:14" ht="13.5" customHeight="1" x14ac:dyDescent="0.2">
      <c r="H11" s="16"/>
      <c r="I11" s="16"/>
      <c r="J11" s="16"/>
      <c r="K11" s="16"/>
    </row>
    <row r="12" spans="1:14" s="16" customFormat="1" ht="6" customHeight="1" x14ac:dyDescent="0.2">
      <c r="I12" s="5"/>
    </row>
    <row r="13" spans="1:14" ht="13.5" customHeight="1" x14ac:dyDescent="0.2">
      <c r="B13" s="1"/>
      <c r="C13" s="2" t="s">
        <v>152</v>
      </c>
      <c r="D13" s="2" t="s">
        <v>160</v>
      </c>
      <c r="E13" s="29"/>
      <c r="F13" s="29"/>
      <c r="G13" s="29"/>
      <c r="H13" s="29"/>
      <c r="I13" s="29"/>
      <c r="J13" s="1"/>
      <c r="K13" s="1"/>
    </row>
    <row r="14" spans="1:14" ht="6.95" customHeight="1" x14ac:dyDescent="0.2"/>
    <row r="15" spans="1:14" ht="29.25" customHeight="1" x14ac:dyDescent="0.2">
      <c r="B15" s="1"/>
      <c r="C15" s="191" t="s">
        <v>10</v>
      </c>
      <c r="D15" s="192"/>
      <c r="E15" s="193"/>
      <c r="F15" s="22" t="s">
        <v>11</v>
      </c>
      <c r="G15" s="22" t="s">
        <v>12</v>
      </c>
      <c r="H15" s="22" t="s">
        <v>13</v>
      </c>
      <c r="I15" s="22" t="s">
        <v>14</v>
      </c>
      <c r="J15" s="203" t="s">
        <v>15</v>
      </c>
      <c r="K15" s="204"/>
    </row>
    <row r="16" spans="1:14" ht="15" customHeight="1" x14ac:dyDescent="0.2">
      <c r="B16" s="1"/>
      <c r="C16" s="194" t="s">
        <v>162</v>
      </c>
      <c r="D16" s="195"/>
      <c r="E16" s="196"/>
      <c r="F16" s="35"/>
      <c r="G16" s="36"/>
      <c r="H16" s="35"/>
      <c r="I16" s="42">
        <v>1</v>
      </c>
      <c r="J16" s="187">
        <f>F16*I16</f>
        <v>0</v>
      </c>
      <c r="K16" s="188"/>
      <c r="L16" s="9"/>
      <c r="M16" s="2"/>
      <c r="N16" s="6"/>
    </row>
    <row r="17" spans="2:14" ht="15" customHeight="1" x14ac:dyDescent="0.2">
      <c r="B17" s="1"/>
      <c r="C17" s="205" t="s">
        <v>7</v>
      </c>
      <c r="D17" s="206" t="s">
        <v>0</v>
      </c>
      <c r="E17" s="207"/>
      <c r="F17" s="35"/>
      <c r="G17" s="36"/>
      <c r="H17" s="35"/>
      <c r="I17" s="43">
        <v>1.1000000000000001</v>
      </c>
      <c r="J17" s="187">
        <f t="shared" ref="J17:J23" si="0">F17*I17</f>
        <v>0</v>
      </c>
      <c r="K17" s="188"/>
      <c r="L17" s="9"/>
      <c r="M17" s="2"/>
      <c r="N17" s="6"/>
    </row>
    <row r="18" spans="2:14" ht="15" customHeight="1" x14ac:dyDescent="0.2">
      <c r="B18" s="1"/>
      <c r="C18" s="205" t="s">
        <v>6</v>
      </c>
      <c r="D18" s="206" t="s">
        <v>1</v>
      </c>
      <c r="E18" s="207"/>
      <c r="F18" s="35"/>
      <c r="G18" s="36"/>
      <c r="H18" s="35"/>
      <c r="I18" s="43">
        <v>1.2</v>
      </c>
      <c r="J18" s="187">
        <f t="shared" si="0"/>
        <v>0</v>
      </c>
      <c r="K18" s="188"/>
      <c r="L18" s="9"/>
      <c r="M18" s="2"/>
      <c r="N18" s="6"/>
    </row>
    <row r="19" spans="2:14" ht="15" customHeight="1" x14ac:dyDescent="0.2">
      <c r="B19" s="1"/>
      <c r="C19" s="205" t="s">
        <v>8</v>
      </c>
      <c r="D19" s="206" t="s">
        <v>1</v>
      </c>
      <c r="E19" s="207"/>
      <c r="F19" s="35"/>
      <c r="G19" s="36"/>
      <c r="H19" s="35"/>
      <c r="I19" s="43">
        <v>0.5</v>
      </c>
      <c r="J19" s="187">
        <f t="shared" si="0"/>
        <v>0</v>
      </c>
      <c r="K19" s="188"/>
      <c r="L19" s="9"/>
      <c r="M19" s="2"/>
      <c r="N19" s="6"/>
    </row>
    <row r="20" spans="2:14" s="16" customFormat="1" ht="15" customHeight="1" x14ac:dyDescent="0.2">
      <c r="B20" s="1"/>
      <c r="C20" s="205" t="s">
        <v>9</v>
      </c>
      <c r="D20" s="206" t="s">
        <v>1</v>
      </c>
      <c r="E20" s="207"/>
      <c r="F20" s="37"/>
      <c r="G20" s="38"/>
      <c r="H20" s="35"/>
      <c r="I20" s="44">
        <v>0.2</v>
      </c>
      <c r="J20" s="187">
        <f t="shared" si="0"/>
        <v>0</v>
      </c>
      <c r="K20" s="188"/>
      <c r="L20" s="9"/>
      <c r="M20" s="2"/>
      <c r="N20" s="6"/>
    </row>
    <row r="21" spans="2:14" s="16" customFormat="1" ht="15" customHeight="1" x14ac:dyDescent="0.2">
      <c r="B21" s="1"/>
      <c r="C21" s="205" t="s">
        <v>132</v>
      </c>
      <c r="D21" s="206" t="s">
        <v>1</v>
      </c>
      <c r="E21" s="207"/>
      <c r="F21" s="37"/>
      <c r="G21" s="38"/>
      <c r="H21" s="35"/>
      <c r="I21" s="44">
        <v>0.25</v>
      </c>
      <c r="J21" s="187">
        <f t="shared" si="0"/>
        <v>0</v>
      </c>
      <c r="K21" s="188"/>
      <c r="L21" s="9"/>
      <c r="M21" s="2"/>
      <c r="N21" s="6"/>
    </row>
    <row r="22" spans="2:14" s="16" customFormat="1" ht="15" customHeight="1" x14ac:dyDescent="0.2">
      <c r="B22" s="1"/>
      <c r="C22" s="205" t="s">
        <v>131</v>
      </c>
      <c r="D22" s="206" t="s">
        <v>1</v>
      </c>
      <c r="E22" s="207"/>
      <c r="F22" s="37"/>
      <c r="G22" s="39"/>
      <c r="H22" s="35"/>
      <c r="I22" s="44">
        <v>0.15</v>
      </c>
      <c r="J22" s="187">
        <f t="shared" si="0"/>
        <v>0</v>
      </c>
      <c r="K22" s="188"/>
      <c r="L22" s="9"/>
      <c r="M22" s="2"/>
      <c r="N22" s="6"/>
    </row>
    <row r="23" spans="2:14" ht="15" customHeight="1" x14ac:dyDescent="0.2">
      <c r="B23" s="1"/>
      <c r="C23" s="208" t="s">
        <v>133</v>
      </c>
      <c r="D23" s="209" t="s">
        <v>2</v>
      </c>
      <c r="E23" s="210"/>
      <c r="F23" s="40"/>
      <c r="G23" s="41"/>
      <c r="H23" s="40"/>
      <c r="I23" s="45">
        <v>0.1</v>
      </c>
      <c r="J23" s="187">
        <f t="shared" si="0"/>
        <v>0</v>
      </c>
      <c r="K23" s="188"/>
      <c r="M23" s="2"/>
      <c r="N23" s="6"/>
    </row>
    <row r="24" spans="2:14" s="16" customFormat="1" ht="7.5" customHeight="1" x14ac:dyDescent="0.2">
      <c r="B24" s="1"/>
      <c r="C24" s="19"/>
      <c r="D24" s="19"/>
      <c r="E24" s="19"/>
      <c r="F24" s="13"/>
      <c r="G24" s="20"/>
      <c r="H24" s="13"/>
      <c r="I24" s="13"/>
      <c r="J24" s="13"/>
      <c r="K24" s="21"/>
      <c r="M24" s="2"/>
      <c r="N24" s="6"/>
    </row>
    <row r="25" spans="2:14" ht="15.95" customHeight="1" x14ac:dyDescent="0.15">
      <c r="B25" s="1"/>
      <c r="C25" s="25" t="s">
        <v>134</v>
      </c>
      <c r="D25" s="25"/>
      <c r="E25" s="25"/>
      <c r="F25" s="25"/>
      <c r="G25" s="25"/>
      <c r="H25" s="27"/>
      <c r="I25" s="28" t="s">
        <v>16</v>
      </c>
      <c r="J25" s="211"/>
      <c r="K25" s="212"/>
      <c r="M25" s="2"/>
      <c r="N25" s="6"/>
    </row>
    <row r="26" spans="2:14" s="16" customFormat="1" ht="16.5" customHeight="1" x14ac:dyDescent="0.2">
      <c r="B26" s="1"/>
      <c r="C26" s="26" t="s">
        <v>135</v>
      </c>
      <c r="D26" s="26"/>
      <c r="E26" s="26"/>
      <c r="F26" s="26"/>
      <c r="G26" s="26"/>
      <c r="H26" s="13"/>
      <c r="I26" s="7"/>
      <c r="J26" s="24"/>
      <c r="K26" s="24"/>
      <c r="M26" s="2"/>
      <c r="N26" s="6"/>
    </row>
    <row r="27" spans="2:14" s="16" customFormat="1" ht="12" customHeight="1" x14ac:dyDescent="0.2">
      <c r="B27" s="1"/>
      <c r="C27" s="23"/>
      <c r="D27" s="23"/>
      <c r="E27" s="23"/>
      <c r="F27" s="23"/>
      <c r="G27" s="23"/>
      <c r="H27" s="13"/>
      <c r="I27" s="7"/>
      <c r="J27" s="24"/>
      <c r="K27" s="24"/>
      <c r="M27" s="2"/>
      <c r="N27" s="6"/>
    </row>
    <row r="28" spans="2:14" s="16" customFormat="1" ht="13.5" customHeight="1" x14ac:dyDescent="0.2">
      <c r="B28" s="1"/>
      <c r="C28" s="2" t="s">
        <v>145</v>
      </c>
      <c r="D28" s="2" t="s">
        <v>146</v>
      </c>
      <c r="E28" s="29"/>
      <c r="F28" s="29"/>
      <c r="G28" s="29"/>
      <c r="H28" s="29"/>
      <c r="I28" s="29"/>
      <c r="J28" s="1"/>
      <c r="K28" s="1"/>
    </row>
    <row r="29" spans="2:14" s="16" customFormat="1" ht="9.75" customHeight="1" x14ac:dyDescent="0.2">
      <c r="B29" s="1"/>
      <c r="C29" s="2"/>
      <c r="D29" s="96" t="s">
        <v>147</v>
      </c>
      <c r="E29" s="29"/>
      <c r="F29" s="29"/>
      <c r="G29" s="29"/>
      <c r="H29" s="29"/>
      <c r="I29" s="29"/>
      <c r="J29" s="1"/>
      <c r="K29" s="1"/>
    </row>
    <row r="30" spans="2:14" s="16" customFormat="1" ht="6.95" customHeight="1" x14ac:dyDescent="0.2">
      <c r="I30" s="5"/>
    </row>
    <row r="31" spans="2:14" s="16" customFormat="1" ht="25.5" customHeight="1" x14ac:dyDescent="0.2">
      <c r="B31" s="1"/>
      <c r="C31" s="213" t="s">
        <v>189</v>
      </c>
      <c r="D31" s="91" t="s">
        <v>139</v>
      </c>
      <c r="E31" s="91" t="s">
        <v>19</v>
      </c>
      <c r="F31" s="91" t="s">
        <v>20</v>
      </c>
      <c r="G31" s="91" t="s">
        <v>21</v>
      </c>
      <c r="H31" s="91" t="s">
        <v>22</v>
      </c>
      <c r="I31" s="91" t="s">
        <v>23</v>
      </c>
      <c r="J31" s="229" t="s">
        <v>24</v>
      </c>
      <c r="K31" s="230"/>
    </row>
    <row r="32" spans="2:14" s="16" customFormat="1" ht="39.75" customHeight="1" x14ac:dyDescent="0.2">
      <c r="B32" s="1"/>
      <c r="C32" s="214"/>
      <c r="D32" s="95" t="s">
        <v>140</v>
      </c>
      <c r="E32" s="220" t="s">
        <v>190</v>
      </c>
      <c r="F32" s="95" t="s">
        <v>141</v>
      </c>
      <c r="G32" s="95" t="s">
        <v>142</v>
      </c>
      <c r="H32" s="95" t="s">
        <v>143</v>
      </c>
      <c r="I32" s="95" t="s">
        <v>144</v>
      </c>
      <c r="J32" s="231"/>
      <c r="K32" s="232"/>
    </row>
    <row r="33" spans="2:14" s="16" customFormat="1" ht="23.25" customHeight="1" x14ac:dyDescent="0.2">
      <c r="B33" s="1"/>
      <c r="C33" s="215"/>
      <c r="D33" s="82" t="s">
        <v>165</v>
      </c>
      <c r="E33" s="221"/>
      <c r="F33" s="82" t="s">
        <v>166</v>
      </c>
      <c r="G33" s="83" t="s">
        <v>167</v>
      </c>
      <c r="H33" s="83" t="s">
        <v>168</v>
      </c>
      <c r="I33" s="83" t="s">
        <v>169</v>
      </c>
      <c r="J33" s="233"/>
      <c r="K33" s="234"/>
    </row>
    <row r="34" spans="2:14" s="16" customFormat="1" ht="25.5" customHeight="1" x14ac:dyDescent="0.2">
      <c r="B34" s="1"/>
      <c r="C34" s="84">
        <v>748.86</v>
      </c>
      <c r="D34" s="46">
        <v>1</v>
      </c>
      <c r="E34" s="46">
        <v>0.9</v>
      </c>
      <c r="F34" s="47">
        <v>1</v>
      </c>
      <c r="G34" s="48">
        <v>1</v>
      </c>
      <c r="H34" s="47">
        <v>1</v>
      </c>
      <c r="I34" s="49">
        <v>1</v>
      </c>
      <c r="J34" s="163">
        <f>C34*D34*E34*F34*G34*H34*I34</f>
        <v>673.97400000000005</v>
      </c>
      <c r="K34" s="164"/>
      <c r="L34" s="9"/>
      <c r="M34" s="2"/>
      <c r="N34" s="6"/>
    </row>
    <row r="35" spans="2:14" s="16" customFormat="1" ht="25.5" customHeight="1" x14ac:dyDescent="0.2">
      <c r="B35" s="1"/>
      <c r="C35" s="138"/>
      <c r="D35" s="139"/>
      <c r="E35" s="139"/>
      <c r="F35" s="139"/>
      <c r="G35" s="140"/>
      <c r="H35" s="138"/>
      <c r="I35" s="139"/>
      <c r="J35" s="141"/>
      <c r="K35" s="141"/>
      <c r="L35" s="9"/>
      <c r="M35" s="2"/>
      <c r="N35" s="6"/>
    </row>
    <row r="36" spans="2:14" s="16" customFormat="1" ht="25.5" customHeight="1" x14ac:dyDescent="0.2">
      <c r="B36" s="1"/>
      <c r="C36" s="138"/>
      <c r="D36" s="139"/>
      <c r="E36" s="139"/>
      <c r="F36" s="139"/>
      <c r="G36" s="140"/>
      <c r="H36" s="138"/>
      <c r="I36" s="139"/>
      <c r="J36" s="141"/>
      <c r="K36" s="141"/>
      <c r="L36" s="9"/>
      <c r="M36" s="2"/>
      <c r="N36" s="6"/>
    </row>
    <row r="37" spans="2:14" s="16" customFormat="1" ht="15.75" customHeight="1" x14ac:dyDescent="0.2">
      <c r="B37" s="1"/>
      <c r="C37" s="19"/>
      <c r="D37" s="19"/>
      <c r="E37" s="19"/>
      <c r="F37" s="13"/>
      <c r="G37" s="20"/>
      <c r="H37" s="13"/>
      <c r="I37" s="13"/>
      <c r="J37" s="13"/>
      <c r="K37" s="13"/>
      <c r="L37" s="9"/>
      <c r="M37" s="2"/>
      <c r="N37" s="6"/>
    </row>
    <row r="38" spans="2:14" s="16" customFormat="1" ht="13.5" customHeight="1" x14ac:dyDescent="0.2">
      <c r="B38" s="1"/>
      <c r="C38" s="2" t="s">
        <v>150</v>
      </c>
      <c r="D38" s="2" t="s">
        <v>151</v>
      </c>
      <c r="E38" s="29"/>
      <c r="F38" s="29"/>
      <c r="G38" s="29"/>
      <c r="H38" s="29"/>
      <c r="I38" s="29"/>
      <c r="J38" s="1"/>
      <c r="K38" s="1"/>
    </row>
    <row r="39" spans="2:14" s="16" customFormat="1" ht="15.75" customHeight="1" x14ac:dyDescent="0.2">
      <c r="I39" s="5"/>
    </row>
    <row r="40" spans="2:14" s="16" customFormat="1" ht="26.25" customHeight="1" x14ac:dyDescent="0.2">
      <c r="B40" s="1"/>
      <c r="C40" s="22" t="s">
        <v>15</v>
      </c>
      <c r="D40" s="22" t="s">
        <v>24</v>
      </c>
      <c r="E40" s="191" t="s">
        <v>127</v>
      </c>
      <c r="F40" s="193"/>
      <c r="G40" s="29"/>
      <c r="H40" s="29"/>
      <c r="I40" s="29"/>
      <c r="J40" s="29"/>
      <c r="K40" s="29"/>
    </row>
    <row r="41" spans="2:14" s="16" customFormat="1" ht="25.5" customHeight="1" x14ac:dyDescent="0.2">
      <c r="B41" s="1"/>
      <c r="C41" s="84">
        <f>J25</f>
        <v>0</v>
      </c>
      <c r="D41" s="85">
        <f>J34</f>
        <v>673.97400000000005</v>
      </c>
      <c r="E41" s="163">
        <f>D41*C41</f>
        <v>0</v>
      </c>
      <c r="F41" s="164"/>
      <c r="G41" s="29"/>
      <c r="H41" s="29"/>
      <c r="I41" s="29"/>
      <c r="J41" s="29"/>
      <c r="K41" s="29"/>
      <c r="L41" s="9"/>
      <c r="M41" s="2"/>
      <c r="N41" s="6"/>
    </row>
    <row r="42" spans="2:14" s="16" customFormat="1" ht="16.5" customHeight="1" x14ac:dyDescent="0.2">
      <c r="B42" s="1"/>
      <c r="C42" s="19"/>
      <c r="D42" s="19"/>
      <c r="E42" s="19"/>
      <c r="F42" s="29"/>
      <c r="G42" s="29"/>
      <c r="H42" s="29"/>
      <c r="I42" s="29"/>
      <c r="J42" s="29"/>
      <c r="K42" s="29"/>
      <c r="L42" s="9"/>
      <c r="M42" s="2"/>
      <c r="N42" s="6"/>
    </row>
    <row r="43" spans="2:14" s="16" customFormat="1" ht="13.5" customHeight="1" x14ac:dyDescent="0.2">
      <c r="B43" s="1"/>
      <c r="C43" s="2" t="s">
        <v>149</v>
      </c>
      <c r="D43" s="2" t="s">
        <v>148</v>
      </c>
      <c r="E43" s="29"/>
      <c r="F43" s="29"/>
      <c r="G43" s="29"/>
      <c r="H43" s="2" t="s">
        <v>26</v>
      </c>
      <c r="I43" s="29"/>
      <c r="J43" s="1"/>
      <c r="K43" s="1"/>
    </row>
    <row r="44" spans="2:14" s="16" customFormat="1" ht="12.75" customHeight="1" x14ac:dyDescent="0.2">
      <c r="I44" s="5"/>
    </row>
    <row r="45" spans="2:14" s="16" customFormat="1" ht="22.5" customHeight="1" x14ac:dyDescent="0.2">
      <c r="B45" s="1"/>
      <c r="C45" s="213" t="s">
        <v>127</v>
      </c>
      <c r="D45" s="91" t="s">
        <v>153</v>
      </c>
      <c r="E45" s="216" t="s">
        <v>128</v>
      </c>
      <c r="F45" s="217"/>
      <c r="G45" s="29"/>
      <c r="H45" s="165" t="s">
        <v>25</v>
      </c>
      <c r="I45" s="167" t="s">
        <v>136</v>
      </c>
      <c r="J45" s="167"/>
      <c r="K45" s="168"/>
    </row>
    <row r="46" spans="2:14" s="16" customFormat="1" ht="30" customHeight="1" thickBot="1" x14ac:dyDescent="0.25">
      <c r="B46" s="1"/>
      <c r="C46" s="215"/>
      <c r="D46" s="87" t="s">
        <v>154</v>
      </c>
      <c r="E46" s="218"/>
      <c r="F46" s="219"/>
      <c r="G46" s="29"/>
      <c r="H46" s="166"/>
      <c r="I46" s="169"/>
      <c r="J46" s="169"/>
      <c r="K46" s="170"/>
    </row>
    <row r="47" spans="2:14" s="16" customFormat="1" ht="13.5" customHeight="1" x14ac:dyDescent="0.2">
      <c r="B47" s="1"/>
      <c r="C47" s="223">
        <f>E41</f>
        <v>0</v>
      </c>
      <c r="D47" s="99">
        <v>0.63</v>
      </c>
      <c r="E47" s="225">
        <f>(C47*D47)+C47</f>
        <v>0</v>
      </c>
      <c r="F47" s="226"/>
      <c r="G47" s="29"/>
      <c r="H47" s="179" t="s">
        <v>155</v>
      </c>
      <c r="I47" s="181">
        <f>E47*2</f>
        <v>0</v>
      </c>
      <c r="J47" s="182"/>
      <c r="K47" s="183"/>
      <c r="L47" s="9"/>
      <c r="M47" s="2"/>
      <c r="N47" s="6"/>
    </row>
    <row r="48" spans="2:14" s="16" customFormat="1" ht="14.25" customHeight="1" thickBot="1" x14ac:dyDescent="0.25">
      <c r="B48" s="1"/>
      <c r="C48" s="224"/>
      <c r="D48" s="30" t="s">
        <v>156</v>
      </c>
      <c r="E48" s="227"/>
      <c r="F48" s="228"/>
      <c r="G48" s="13"/>
      <c r="H48" s="180"/>
      <c r="I48" s="184"/>
      <c r="J48" s="185"/>
      <c r="K48" s="186"/>
      <c r="L48" s="9"/>
      <c r="M48" s="2"/>
      <c r="N48" s="6"/>
    </row>
    <row r="49" spans="1:14" s="16" customFormat="1" ht="14.1" customHeight="1" x14ac:dyDescent="0.2">
      <c r="B49" s="1"/>
      <c r="C49" s="31"/>
      <c r="D49" s="32"/>
      <c r="E49" s="33"/>
      <c r="F49" s="33"/>
      <c r="G49" s="13"/>
      <c r="H49" s="13"/>
      <c r="I49" s="147"/>
      <c r="J49" s="147"/>
      <c r="K49" s="147"/>
      <c r="L49" s="9"/>
      <c r="M49" s="2"/>
      <c r="N49" s="6"/>
    </row>
    <row r="50" spans="1:14" s="16" customFormat="1" ht="14.1" customHeight="1" x14ac:dyDescent="0.2">
      <c r="B50" s="1"/>
      <c r="C50" s="31"/>
      <c r="D50" s="32"/>
      <c r="E50" s="33"/>
      <c r="F50" s="33"/>
      <c r="G50" s="13"/>
      <c r="H50" s="13"/>
      <c r="I50" s="148"/>
      <c r="J50" s="148"/>
      <c r="K50" s="148"/>
      <c r="L50" s="9"/>
      <c r="M50" s="2"/>
      <c r="N50" s="6"/>
    </row>
    <row r="51" spans="1:14" s="16" customFormat="1" ht="14.1" customHeight="1" x14ac:dyDescent="0.2">
      <c r="B51" s="1"/>
      <c r="C51" s="74" t="s">
        <v>67</v>
      </c>
      <c r="D51" s="75"/>
      <c r="E51" s="76"/>
      <c r="F51" s="76"/>
      <c r="G51" s="77"/>
      <c r="H51" s="111"/>
      <c r="I51" s="148"/>
      <c r="J51" s="148"/>
      <c r="K51" s="148"/>
      <c r="L51" s="9"/>
      <c r="M51" s="2"/>
      <c r="N51" s="6"/>
    </row>
    <row r="52" spans="1:14" s="16" customFormat="1" ht="14.1" customHeight="1" x14ac:dyDescent="0.2">
      <c r="C52" s="113" t="s">
        <v>164</v>
      </c>
      <c r="D52" s="63"/>
      <c r="E52" s="63"/>
      <c r="F52" s="63"/>
      <c r="G52" s="110"/>
      <c r="H52" s="112"/>
      <c r="I52" s="148"/>
      <c r="J52" s="148"/>
      <c r="K52" s="148"/>
    </row>
    <row r="53" spans="1:14" s="16" customFormat="1" ht="14.1" customHeight="1" x14ac:dyDescent="0.2">
      <c r="B53" s="1"/>
      <c r="C53" s="79"/>
      <c r="D53" s="80"/>
      <c r="E53" s="80"/>
      <c r="F53" s="80"/>
      <c r="G53" s="81"/>
      <c r="H53" s="78"/>
      <c r="I53" s="148"/>
      <c r="J53" s="148"/>
      <c r="K53" s="148"/>
    </row>
    <row r="54" spans="1:14" s="16" customFormat="1" ht="8.25" customHeight="1" x14ac:dyDescent="0.2">
      <c r="B54" s="1"/>
      <c r="C54" s="3"/>
      <c r="D54" s="31"/>
      <c r="E54" s="3"/>
      <c r="F54" s="3"/>
      <c r="G54" s="29"/>
      <c r="H54" s="29"/>
      <c r="I54" s="148"/>
      <c r="J54" s="148"/>
      <c r="K54" s="148"/>
      <c r="L54" s="9"/>
      <c r="M54" s="2"/>
      <c r="N54" s="6"/>
    </row>
    <row r="55" spans="1:14" s="16" customFormat="1" ht="14.1" customHeight="1" x14ac:dyDescent="0.2">
      <c r="B55" s="1"/>
      <c r="C55" s="3" t="s">
        <v>126</v>
      </c>
      <c r="D55" s="31"/>
      <c r="E55" s="3"/>
      <c r="F55" s="3"/>
      <c r="G55" s="29"/>
      <c r="H55" s="29"/>
      <c r="I55" s="29"/>
      <c r="J55" s="29"/>
      <c r="K55" s="15"/>
      <c r="L55" s="9"/>
      <c r="M55" s="2"/>
      <c r="N55" s="6"/>
    </row>
    <row r="56" spans="1:14" s="16" customFormat="1" ht="6.75" customHeight="1" x14ac:dyDescent="0.2">
      <c r="B56" s="1"/>
      <c r="C56" s="3"/>
      <c r="D56" s="31"/>
      <c r="E56" s="3"/>
      <c r="F56" s="3"/>
      <c r="G56" s="29"/>
      <c r="H56" s="29"/>
      <c r="I56" s="29"/>
      <c r="J56" s="29"/>
      <c r="K56" s="15"/>
      <c r="L56" s="9"/>
      <c r="M56" s="2"/>
      <c r="N56" s="6"/>
    </row>
    <row r="57" spans="1:14" s="16" customFormat="1" ht="12" customHeight="1" x14ac:dyDescent="0.2">
      <c r="B57" s="1"/>
      <c r="C57" s="3"/>
      <c r="D57" s="31"/>
      <c r="E57" s="3"/>
      <c r="F57" s="3"/>
      <c r="G57" s="29"/>
      <c r="H57" s="29"/>
      <c r="I57" s="29"/>
      <c r="J57" s="29"/>
      <c r="K57" s="15"/>
      <c r="L57" s="9"/>
      <c r="M57" s="2"/>
      <c r="N57" s="6"/>
    </row>
    <row r="58" spans="1:14" s="16" customFormat="1" ht="21" customHeight="1" x14ac:dyDescent="0.2">
      <c r="A58" s="127"/>
      <c r="B58" s="128"/>
      <c r="C58" s="129" t="s">
        <v>181</v>
      </c>
      <c r="D58" s="130"/>
      <c r="E58" s="131"/>
      <c r="F58" s="132"/>
      <c r="G58" s="133"/>
      <c r="H58" s="133"/>
      <c r="I58" s="133"/>
      <c r="J58" s="133"/>
      <c r="K58" s="134"/>
      <c r="L58" s="9"/>
      <c r="M58" s="2"/>
      <c r="N58" s="6"/>
    </row>
    <row r="59" spans="1:14" s="16" customFormat="1" ht="11.25" customHeight="1" x14ac:dyDescent="0.2">
      <c r="B59" s="1"/>
      <c r="C59" s="3"/>
      <c r="D59" s="31"/>
      <c r="E59" s="3"/>
      <c r="F59" s="92"/>
      <c r="G59" s="29"/>
      <c r="H59" s="29"/>
      <c r="I59" s="29"/>
      <c r="J59" s="29"/>
      <c r="K59" s="15"/>
      <c r="L59" s="9"/>
      <c r="M59" s="2"/>
      <c r="N59" s="6"/>
    </row>
    <row r="60" spans="1:14" s="16" customFormat="1" ht="19.5" customHeight="1" x14ac:dyDescent="0.2">
      <c r="B60" s="1"/>
      <c r="C60" s="2" t="s">
        <v>27</v>
      </c>
      <c r="D60" s="29"/>
      <c r="E60" s="29"/>
      <c r="F60" s="29"/>
      <c r="G60" s="29"/>
      <c r="H60" s="2" t="s">
        <v>18</v>
      </c>
      <c r="I60" s="29"/>
      <c r="J60" s="29"/>
      <c r="K60" s="29"/>
      <c r="L60" s="9"/>
      <c r="M60" s="2"/>
      <c r="N60" s="6"/>
    </row>
    <row r="61" spans="1:14" ht="22.5" customHeight="1" x14ac:dyDescent="0.2">
      <c r="C61" s="161" t="s">
        <v>28</v>
      </c>
      <c r="D61" s="161"/>
      <c r="E61" s="62" t="s">
        <v>29</v>
      </c>
      <c r="F61" s="62" t="s">
        <v>14</v>
      </c>
      <c r="H61" s="161" t="s">
        <v>44</v>
      </c>
      <c r="I61" s="161"/>
      <c r="J61" s="62" t="s">
        <v>30</v>
      </c>
    </row>
    <row r="62" spans="1:14" ht="15" customHeight="1" x14ac:dyDescent="0.2">
      <c r="C62" s="151" t="s">
        <v>43</v>
      </c>
      <c r="D62" s="152"/>
      <c r="E62" s="50" t="s">
        <v>31</v>
      </c>
      <c r="F62" s="51">
        <v>2</v>
      </c>
      <c r="H62" s="239" t="s">
        <v>45</v>
      </c>
      <c r="I62" s="240"/>
      <c r="J62" s="114">
        <v>1.2</v>
      </c>
    </row>
    <row r="63" spans="1:14" ht="15" customHeight="1" x14ac:dyDescent="0.2">
      <c r="C63" s="155" t="s">
        <v>37</v>
      </c>
      <c r="D63" s="156"/>
      <c r="E63" s="52" t="s">
        <v>32</v>
      </c>
      <c r="F63" s="53">
        <v>1.25</v>
      </c>
      <c r="H63" s="177" t="s">
        <v>46</v>
      </c>
      <c r="I63" s="178"/>
      <c r="J63" s="115">
        <v>1.1000000000000001</v>
      </c>
    </row>
    <row r="64" spans="1:14" ht="15" customHeight="1" x14ac:dyDescent="0.2">
      <c r="C64" s="155" t="s">
        <v>38</v>
      </c>
      <c r="D64" s="156"/>
      <c r="E64" s="52" t="s">
        <v>17</v>
      </c>
      <c r="F64" s="53">
        <v>1.05</v>
      </c>
      <c r="H64" s="177" t="s">
        <v>47</v>
      </c>
      <c r="I64" s="178"/>
      <c r="J64" s="115">
        <v>1.05</v>
      </c>
    </row>
    <row r="65" spans="2:14" ht="15" customHeight="1" x14ac:dyDescent="0.2">
      <c r="C65" s="155" t="s">
        <v>39</v>
      </c>
      <c r="D65" s="156"/>
      <c r="E65" s="52" t="s">
        <v>33</v>
      </c>
      <c r="F65" s="53">
        <v>0.8</v>
      </c>
      <c r="H65" s="177" t="s">
        <v>48</v>
      </c>
      <c r="I65" s="178"/>
      <c r="J65" s="115">
        <v>0.95</v>
      </c>
    </row>
    <row r="66" spans="2:14" ht="15" customHeight="1" x14ac:dyDescent="0.2">
      <c r="C66" s="155" t="s">
        <v>40</v>
      </c>
      <c r="D66" s="156"/>
      <c r="E66" s="52" t="s">
        <v>34</v>
      </c>
      <c r="F66" s="53">
        <v>0.5</v>
      </c>
      <c r="H66" s="235" t="s">
        <v>49</v>
      </c>
      <c r="I66" s="236"/>
      <c r="J66" s="93">
        <v>0.9</v>
      </c>
    </row>
    <row r="67" spans="2:14" ht="15" customHeight="1" x14ac:dyDescent="0.2">
      <c r="C67" s="155" t="s">
        <v>41</v>
      </c>
      <c r="D67" s="156"/>
      <c r="E67" s="52" t="s">
        <v>35</v>
      </c>
      <c r="F67" s="53">
        <v>0.7</v>
      </c>
      <c r="H67" s="237" t="s">
        <v>50</v>
      </c>
      <c r="I67" s="238"/>
      <c r="J67" s="116">
        <v>0.8</v>
      </c>
    </row>
    <row r="68" spans="2:14" ht="15" customHeight="1" x14ac:dyDescent="0.2">
      <c r="C68" s="155" t="s">
        <v>42</v>
      </c>
      <c r="D68" s="156"/>
      <c r="E68" s="52" t="s">
        <v>36</v>
      </c>
      <c r="F68" s="53">
        <v>1.4</v>
      </c>
      <c r="H68" s="16"/>
      <c r="I68" s="16"/>
      <c r="J68" s="16"/>
    </row>
    <row r="69" spans="2:14" ht="15" customHeight="1" x14ac:dyDescent="0.2">
      <c r="C69" s="153"/>
      <c r="D69" s="154"/>
      <c r="E69" s="54"/>
      <c r="F69" s="55"/>
      <c r="H69" s="16"/>
      <c r="I69" s="94"/>
      <c r="J69" s="16"/>
    </row>
    <row r="70" spans="2:14" x14ac:dyDescent="0.2">
      <c r="H70" s="16"/>
      <c r="I70" s="16"/>
      <c r="J70" s="16"/>
    </row>
    <row r="71" spans="2:14" x14ac:dyDescent="0.2">
      <c r="H71" s="16"/>
      <c r="I71" s="16"/>
      <c r="J71" s="16"/>
    </row>
    <row r="72" spans="2:14" s="16" customFormat="1" ht="19.5" customHeight="1" x14ac:dyDescent="0.2">
      <c r="B72" s="1"/>
      <c r="C72" s="2" t="s">
        <v>66</v>
      </c>
      <c r="D72" s="56"/>
      <c r="E72" s="29"/>
      <c r="F72" s="29"/>
      <c r="G72" s="29"/>
      <c r="L72" s="9"/>
      <c r="M72" s="2"/>
      <c r="N72" s="6"/>
    </row>
    <row r="73" spans="2:14" s="16" customFormat="1" ht="22.5" customHeight="1" x14ac:dyDescent="0.2">
      <c r="C73" s="149" t="s">
        <v>106</v>
      </c>
      <c r="D73" s="162"/>
      <c r="E73" s="150"/>
      <c r="F73" s="172" t="s">
        <v>191</v>
      </c>
      <c r="G73" s="173"/>
      <c r="H73" s="174"/>
    </row>
    <row r="74" spans="2:14" s="16" customFormat="1" ht="22.5" customHeight="1" x14ac:dyDescent="0.2">
      <c r="C74" s="161" t="s">
        <v>105</v>
      </c>
      <c r="D74" s="161"/>
      <c r="E74" s="62" t="s">
        <v>14</v>
      </c>
      <c r="F74" s="171" t="s">
        <v>105</v>
      </c>
      <c r="G74" s="171"/>
      <c r="H74" s="118" t="s">
        <v>14</v>
      </c>
    </row>
    <row r="75" spans="2:14" s="16" customFormat="1" ht="15" customHeight="1" x14ac:dyDescent="0.2">
      <c r="C75" s="155" t="s">
        <v>100</v>
      </c>
      <c r="D75" s="156"/>
      <c r="E75" s="72">
        <v>0.85</v>
      </c>
      <c r="F75" s="175" t="s">
        <v>100</v>
      </c>
      <c r="G75" s="176"/>
      <c r="H75" s="119">
        <v>0.85</v>
      </c>
    </row>
    <row r="76" spans="2:14" s="16" customFormat="1" ht="15" customHeight="1" x14ac:dyDescent="0.2">
      <c r="C76" s="155" t="s">
        <v>101</v>
      </c>
      <c r="D76" s="156"/>
      <c r="E76" s="72" t="s">
        <v>107</v>
      </c>
      <c r="F76" s="157" t="s">
        <v>113</v>
      </c>
      <c r="G76" s="158"/>
      <c r="H76" s="120" t="s">
        <v>107</v>
      </c>
    </row>
    <row r="77" spans="2:14" s="16" customFormat="1" ht="15" customHeight="1" x14ac:dyDescent="0.2">
      <c r="C77" s="155" t="s">
        <v>102</v>
      </c>
      <c r="D77" s="156"/>
      <c r="E77" s="72" t="s">
        <v>108</v>
      </c>
      <c r="F77" s="157" t="s">
        <v>112</v>
      </c>
      <c r="G77" s="158"/>
      <c r="H77" s="121" t="s">
        <v>110</v>
      </c>
    </row>
    <row r="78" spans="2:14" s="16" customFormat="1" ht="15" customHeight="1" x14ac:dyDescent="0.2">
      <c r="C78" s="155" t="s">
        <v>103</v>
      </c>
      <c r="D78" s="156"/>
      <c r="E78" s="72">
        <v>1.2</v>
      </c>
      <c r="F78" s="157" t="s">
        <v>112</v>
      </c>
      <c r="G78" s="158"/>
      <c r="H78" s="121" t="s">
        <v>110</v>
      </c>
    </row>
    <row r="79" spans="2:14" s="16" customFormat="1" ht="15" customHeight="1" x14ac:dyDescent="0.2">
      <c r="C79" s="153" t="s">
        <v>104</v>
      </c>
      <c r="D79" s="154"/>
      <c r="E79" s="73" t="s">
        <v>109</v>
      </c>
      <c r="F79" s="159" t="s">
        <v>104</v>
      </c>
      <c r="G79" s="160"/>
      <c r="H79" s="122" t="s">
        <v>111</v>
      </c>
    </row>
    <row r="80" spans="2:14" ht="11.25" customHeight="1" x14ac:dyDescent="0.2"/>
    <row r="81" spans="3:17" ht="23.25" customHeight="1" x14ac:dyDescent="0.2">
      <c r="C81" s="56" t="s">
        <v>114</v>
      </c>
    </row>
    <row r="82" spans="3:17" ht="21" customHeight="1" x14ac:dyDescent="0.2"/>
    <row r="83" spans="3:17" ht="17.25" customHeight="1" x14ac:dyDescent="0.2">
      <c r="C83" s="2" t="s">
        <v>64</v>
      </c>
      <c r="D83" s="56" t="s">
        <v>65</v>
      </c>
      <c r="E83" s="29"/>
      <c r="F83" s="29"/>
      <c r="H83" s="2" t="s">
        <v>51</v>
      </c>
      <c r="I83" s="29"/>
      <c r="J83" s="29"/>
      <c r="K83" s="15"/>
    </row>
    <row r="84" spans="3:17" ht="21" customHeight="1" x14ac:dyDescent="0.2">
      <c r="C84" s="62" t="s">
        <v>56</v>
      </c>
      <c r="D84" s="62" t="s">
        <v>14</v>
      </c>
      <c r="E84" s="62" t="s">
        <v>56</v>
      </c>
      <c r="F84" s="62" t="s">
        <v>14</v>
      </c>
      <c r="H84" s="161" t="s">
        <v>52</v>
      </c>
      <c r="I84" s="161"/>
      <c r="J84" s="62" t="s">
        <v>30</v>
      </c>
      <c r="K84" s="16"/>
    </row>
    <row r="85" spans="3:17" ht="14.1" customHeight="1" x14ac:dyDescent="0.2">
      <c r="C85" s="102" t="s">
        <v>57</v>
      </c>
      <c r="D85" s="57">
        <v>1</v>
      </c>
      <c r="E85" s="106">
        <v>31</v>
      </c>
      <c r="F85" s="58">
        <f>D110-0.005</f>
        <v>0.79499999999999982</v>
      </c>
      <c r="H85" s="151" t="s">
        <v>53</v>
      </c>
      <c r="I85" s="152"/>
      <c r="J85" s="51">
        <v>0.8</v>
      </c>
      <c r="K85" s="16"/>
    </row>
    <row r="86" spans="3:17" s="16" customFormat="1" ht="14.1" customHeight="1" x14ac:dyDescent="0.2">
      <c r="C86" s="103">
        <v>6</v>
      </c>
      <c r="D86" s="60">
        <v>0.99</v>
      </c>
      <c r="E86" s="107">
        <v>32</v>
      </c>
      <c r="F86" s="59">
        <f t="shared" ref="F86:F104" si="1">F85-0.005</f>
        <v>0.78999999999999981</v>
      </c>
      <c r="H86" s="155" t="s">
        <v>54</v>
      </c>
      <c r="I86" s="156"/>
      <c r="J86" s="53">
        <v>0.9</v>
      </c>
    </row>
    <row r="87" spans="3:17" s="16" customFormat="1" ht="14.1" customHeight="1" x14ac:dyDescent="0.2">
      <c r="C87" s="103">
        <v>7</v>
      </c>
      <c r="D87" s="60">
        <v>0.98</v>
      </c>
      <c r="E87" s="107">
        <v>33</v>
      </c>
      <c r="F87" s="59">
        <f t="shared" si="1"/>
        <v>0.78499999999999981</v>
      </c>
      <c r="H87" s="155" t="s">
        <v>157</v>
      </c>
      <c r="I87" s="156"/>
      <c r="J87" s="53">
        <v>1</v>
      </c>
    </row>
    <row r="88" spans="3:17" s="16" customFormat="1" ht="14.1" customHeight="1" x14ac:dyDescent="0.2">
      <c r="C88" s="103">
        <v>8</v>
      </c>
      <c r="D88" s="60">
        <f t="shared" ref="D88:D100" si="2">D87-0.01</f>
        <v>0.97</v>
      </c>
      <c r="E88" s="107">
        <v>34</v>
      </c>
      <c r="F88" s="59">
        <f t="shared" si="1"/>
        <v>0.7799999999999998</v>
      </c>
      <c r="H88" s="153" t="s">
        <v>161</v>
      </c>
      <c r="I88" s="154"/>
      <c r="J88" s="55">
        <v>1.2</v>
      </c>
    </row>
    <row r="89" spans="3:17" s="16" customFormat="1" ht="14.1" customHeight="1" x14ac:dyDescent="0.2">
      <c r="C89" s="103">
        <v>9</v>
      </c>
      <c r="D89" s="60">
        <f t="shared" si="2"/>
        <v>0.96</v>
      </c>
      <c r="E89" s="107">
        <v>35</v>
      </c>
      <c r="F89" s="59">
        <f t="shared" si="1"/>
        <v>0.7749999999999998</v>
      </c>
      <c r="I89" s="5"/>
    </row>
    <row r="90" spans="3:17" s="16" customFormat="1" ht="14.1" customHeight="1" x14ac:dyDescent="0.2">
      <c r="C90" s="103">
        <v>10</v>
      </c>
      <c r="D90" s="60">
        <f t="shared" si="2"/>
        <v>0.95</v>
      </c>
      <c r="E90" s="107">
        <v>36</v>
      </c>
      <c r="F90" s="59">
        <f t="shared" si="1"/>
        <v>0.7699999999999998</v>
      </c>
      <c r="H90" s="222" t="s">
        <v>158</v>
      </c>
      <c r="I90" s="222"/>
      <c r="J90" s="222"/>
    </row>
    <row r="91" spans="3:17" s="16" customFormat="1" ht="14.1" customHeight="1" x14ac:dyDescent="0.2">
      <c r="C91" s="103">
        <v>11</v>
      </c>
      <c r="D91" s="60">
        <f t="shared" si="2"/>
        <v>0.94</v>
      </c>
      <c r="E91" s="107">
        <v>37</v>
      </c>
      <c r="F91" s="59">
        <f t="shared" si="1"/>
        <v>0.76499999999999979</v>
      </c>
      <c r="H91" s="222"/>
      <c r="I91" s="222"/>
      <c r="J91" s="222"/>
    </row>
    <row r="92" spans="3:17" s="16" customFormat="1" ht="14.1" customHeight="1" x14ac:dyDescent="0.2">
      <c r="C92" s="103">
        <v>12</v>
      </c>
      <c r="D92" s="60">
        <f t="shared" si="2"/>
        <v>0.92999999999999994</v>
      </c>
      <c r="E92" s="107">
        <v>38</v>
      </c>
      <c r="F92" s="59">
        <f t="shared" si="1"/>
        <v>0.75999999999999979</v>
      </c>
      <c r="H92" s="222"/>
      <c r="I92" s="222"/>
      <c r="J92" s="222"/>
      <c r="Q92" s="109"/>
    </row>
    <row r="93" spans="3:17" s="16" customFormat="1" ht="14.1" customHeight="1" x14ac:dyDescent="0.2">
      <c r="C93" s="103">
        <v>13</v>
      </c>
      <c r="D93" s="60">
        <f t="shared" si="2"/>
        <v>0.91999999999999993</v>
      </c>
      <c r="E93" s="107">
        <v>39</v>
      </c>
      <c r="F93" s="59">
        <f t="shared" si="1"/>
        <v>0.75499999999999978</v>
      </c>
      <c r="H93" s="222"/>
      <c r="I93" s="222"/>
      <c r="J93" s="222"/>
      <c r="K93" s="10"/>
    </row>
    <row r="94" spans="3:17" s="16" customFormat="1" ht="14.1" customHeight="1" x14ac:dyDescent="0.2">
      <c r="C94" s="103">
        <v>14</v>
      </c>
      <c r="D94" s="60">
        <f t="shared" si="2"/>
        <v>0.90999999999999992</v>
      </c>
      <c r="E94" s="107">
        <v>40</v>
      </c>
      <c r="F94" s="59">
        <f t="shared" si="1"/>
        <v>0.74999999999999978</v>
      </c>
      <c r="H94" s="222" t="s">
        <v>159</v>
      </c>
      <c r="I94" s="222"/>
      <c r="J94" s="222"/>
      <c r="K94" s="10"/>
    </row>
    <row r="95" spans="3:17" s="16" customFormat="1" ht="14.1" customHeight="1" x14ac:dyDescent="0.2">
      <c r="C95" s="103">
        <v>15</v>
      </c>
      <c r="D95" s="60">
        <f t="shared" si="2"/>
        <v>0.89999999999999991</v>
      </c>
      <c r="E95" s="107">
        <v>41</v>
      </c>
      <c r="F95" s="59">
        <f t="shared" si="1"/>
        <v>0.74499999999999977</v>
      </c>
      <c r="H95" s="222"/>
      <c r="I95" s="222"/>
      <c r="J95" s="222"/>
      <c r="K95" s="10"/>
      <c r="Q95" s="4"/>
    </row>
    <row r="96" spans="3:17" s="16" customFormat="1" ht="14.1" customHeight="1" x14ac:dyDescent="0.2">
      <c r="C96" s="103">
        <v>16</v>
      </c>
      <c r="D96" s="60">
        <f t="shared" si="2"/>
        <v>0.8899999999999999</v>
      </c>
      <c r="E96" s="107">
        <v>42</v>
      </c>
      <c r="F96" s="59">
        <f t="shared" si="1"/>
        <v>0.73999999999999977</v>
      </c>
      <c r="H96" s="222"/>
      <c r="I96" s="222"/>
      <c r="J96" s="222"/>
    </row>
    <row r="97" spans="3:10" s="16" customFormat="1" ht="14.1" customHeight="1" x14ac:dyDescent="0.2">
      <c r="C97" s="103">
        <v>17</v>
      </c>
      <c r="D97" s="60">
        <f t="shared" si="2"/>
        <v>0.87999999999999989</v>
      </c>
      <c r="E97" s="107">
        <v>43</v>
      </c>
      <c r="F97" s="59">
        <f t="shared" si="1"/>
        <v>0.73499999999999976</v>
      </c>
      <c r="H97" s="222"/>
      <c r="I97" s="222"/>
      <c r="J97" s="222"/>
    </row>
    <row r="98" spans="3:10" s="16" customFormat="1" ht="14.1" customHeight="1" x14ac:dyDescent="0.2">
      <c r="C98" s="103">
        <v>18</v>
      </c>
      <c r="D98" s="60">
        <f t="shared" si="2"/>
        <v>0.86999999999999988</v>
      </c>
      <c r="E98" s="107">
        <v>44</v>
      </c>
      <c r="F98" s="59">
        <f t="shared" si="1"/>
        <v>0.72999999999999976</v>
      </c>
    </row>
    <row r="99" spans="3:10" s="16" customFormat="1" ht="14.1" customHeight="1" x14ac:dyDescent="0.2">
      <c r="C99" s="103">
        <v>19</v>
      </c>
      <c r="D99" s="60">
        <f t="shared" si="2"/>
        <v>0.85999999999999988</v>
      </c>
      <c r="E99" s="107">
        <v>45</v>
      </c>
      <c r="F99" s="59">
        <f t="shared" si="1"/>
        <v>0.72499999999999976</v>
      </c>
    </row>
    <row r="100" spans="3:10" s="16" customFormat="1" ht="14.1" customHeight="1" x14ac:dyDescent="0.2">
      <c r="C100" s="103">
        <v>20</v>
      </c>
      <c r="D100" s="60">
        <f t="shared" si="2"/>
        <v>0.84999999999999987</v>
      </c>
      <c r="E100" s="107">
        <v>46</v>
      </c>
      <c r="F100" s="59">
        <f t="shared" si="1"/>
        <v>0.71999999999999975</v>
      </c>
    </row>
    <row r="101" spans="3:10" s="16" customFormat="1" ht="14.1" customHeight="1" x14ac:dyDescent="0.2">
      <c r="C101" s="103">
        <v>21</v>
      </c>
      <c r="D101" s="60">
        <f t="shared" ref="D101:D110" si="3">D100-0.005</f>
        <v>0.84499999999999986</v>
      </c>
      <c r="E101" s="107">
        <v>47</v>
      </c>
      <c r="F101" s="59">
        <f t="shared" si="1"/>
        <v>0.71499999999999975</v>
      </c>
    </row>
    <row r="102" spans="3:10" s="16" customFormat="1" ht="14.1" customHeight="1" x14ac:dyDescent="0.2">
      <c r="C102" s="103">
        <v>22</v>
      </c>
      <c r="D102" s="60">
        <f t="shared" si="3"/>
        <v>0.83999999999999986</v>
      </c>
      <c r="E102" s="107">
        <v>48</v>
      </c>
      <c r="F102" s="59">
        <f t="shared" si="1"/>
        <v>0.70999999999999974</v>
      </c>
    </row>
    <row r="103" spans="3:10" s="16" customFormat="1" ht="14.1" customHeight="1" x14ac:dyDescent="0.2">
      <c r="C103" s="103">
        <v>23</v>
      </c>
      <c r="D103" s="60">
        <f t="shared" si="3"/>
        <v>0.83499999999999985</v>
      </c>
      <c r="E103" s="107">
        <v>49</v>
      </c>
      <c r="F103" s="59">
        <f t="shared" si="1"/>
        <v>0.70499999999999974</v>
      </c>
      <c r="H103" s="2" t="s">
        <v>59</v>
      </c>
      <c r="I103" s="29"/>
      <c r="J103" s="29"/>
    </row>
    <row r="104" spans="3:10" ht="14.1" customHeight="1" x14ac:dyDescent="0.2">
      <c r="C104" s="104">
        <v>24</v>
      </c>
      <c r="D104" s="60">
        <f t="shared" si="3"/>
        <v>0.82999999999999985</v>
      </c>
      <c r="E104" s="108">
        <v>50</v>
      </c>
      <c r="F104" s="59">
        <f t="shared" si="1"/>
        <v>0.69999999999999973</v>
      </c>
      <c r="H104" s="149" t="s">
        <v>60</v>
      </c>
      <c r="I104" s="150"/>
      <c r="J104" s="62" t="s">
        <v>30</v>
      </c>
    </row>
    <row r="105" spans="3:10" ht="14.1" customHeight="1" x14ac:dyDescent="0.2">
      <c r="C105" s="104">
        <v>25</v>
      </c>
      <c r="D105" s="60">
        <f t="shared" si="3"/>
        <v>0.82499999999999984</v>
      </c>
      <c r="E105" s="108" t="s">
        <v>58</v>
      </c>
      <c r="F105" s="59">
        <f>F104</f>
        <v>0.69999999999999973</v>
      </c>
      <c r="H105" s="151" t="s">
        <v>61</v>
      </c>
      <c r="I105" s="152"/>
      <c r="J105" s="51">
        <v>1</v>
      </c>
    </row>
    <row r="106" spans="3:10" ht="14.1" customHeight="1" x14ac:dyDescent="0.2">
      <c r="C106" s="104">
        <v>26</v>
      </c>
      <c r="D106" s="60">
        <f t="shared" si="3"/>
        <v>0.81999999999999984</v>
      </c>
      <c r="E106" s="100"/>
      <c r="F106" s="53"/>
      <c r="H106" s="155" t="s">
        <v>62</v>
      </c>
      <c r="I106" s="156"/>
      <c r="J106" s="53">
        <v>0.8</v>
      </c>
    </row>
    <row r="107" spans="3:10" ht="14.1" customHeight="1" x14ac:dyDescent="0.2">
      <c r="C107" s="104">
        <v>27</v>
      </c>
      <c r="D107" s="60">
        <f t="shared" si="3"/>
        <v>0.81499999999999984</v>
      </c>
      <c r="E107" s="100"/>
      <c r="F107" s="53"/>
      <c r="H107" s="153" t="s">
        <v>63</v>
      </c>
      <c r="I107" s="154"/>
      <c r="J107" s="55">
        <v>0.6</v>
      </c>
    </row>
    <row r="108" spans="3:10" ht="14.1" customHeight="1" x14ac:dyDescent="0.2">
      <c r="C108" s="104">
        <v>28</v>
      </c>
      <c r="D108" s="60">
        <f t="shared" si="3"/>
        <v>0.80999999999999983</v>
      </c>
      <c r="E108" s="100"/>
      <c r="F108" s="53"/>
      <c r="H108" s="16"/>
      <c r="I108" s="16"/>
    </row>
    <row r="109" spans="3:10" ht="14.1" customHeight="1" x14ac:dyDescent="0.2">
      <c r="C109" s="104">
        <v>29</v>
      </c>
      <c r="D109" s="60">
        <f t="shared" si="3"/>
        <v>0.80499999999999983</v>
      </c>
      <c r="E109" s="100"/>
      <c r="F109" s="53"/>
      <c r="H109" s="16"/>
      <c r="I109" s="16"/>
    </row>
    <row r="110" spans="3:10" ht="14.1" customHeight="1" x14ac:dyDescent="0.2">
      <c r="C110" s="105">
        <v>30</v>
      </c>
      <c r="D110" s="61">
        <f t="shared" si="3"/>
        <v>0.79999999999999982</v>
      </c>
      <c r="E110" s="101"/>
      <c r="F110" s="55"/>
      <c r="H110" s="16"/>
      <c r="I110" s="16"/>
    </row>
    <row r="111" spans="3:10" x14ac:dyDescent="0.2">
      <c r="H111" s="16"/>
      <c r="I111" s="16"/>
    </row>
    <row r="112" spans="3:10" s="16" customFormat="1" ht="7.5" customHeight="1" x14ac:dyDescent="0.2"/>
    <row r="113" spans="3:11" ht="15.75" x14ac:dyDescent="0.25">
      <c r="C113" s="135" t="s">
        <v>99</v>
      </c>
      <c r="D113" s="126"/>
      <c r="E113" s="126"/>
      <c r="F113" s="126"/>
      <c r="G113" s="135"/>
      <c r="J113" s="86"/>
    </row>
    <row r="115" spans="3:11" ht="47.25" customHeight="1" x14ac:dyDescent="0.2">
      <c r="C115" s="146" t="s">
        <v>137</v>
      </c>
      <c r="D115" s="146"/>
      <c r="E115" s="146"/>
      <c r="F115" s="146"/>
      <c r="G115" s="146"/>
      <c r="H115" s="146"/>
      <c r="I115" s="146"/>
      <c r="J115" s="146"/>
      <c r="K115" s="146"/>
    </row>
    <row r="116" spans="3:11" ht="16.5" customHeight="1" x14ac:dyDescent="0.2">
      <c r="C116" s="68" t="s">
        <v>174</v>
      </c>
      <c r="D116" s="16"/>
      <c r="E116" s="16"/>
      <c r="F116" s="16"/>
      <c r="G116" s="16"/>
      <c r="H116" s="16"/>
      <c r="J116" s="16"/>
      <c r="K116" s="16"/>
    </row>
    <row r="117" spans="3:11" x14ac:dyDescent="0.2">
      <c r="C117" s="16"/>
      <c r="D117" s="16"/>
      <c r="E117" s="16"/>
      <c r="F117" s="16"/>
      <c r="G117" s="16"/>
      <c r="H117" s="16"/>
      <c r="J117" s="16"/>
      <c r="K117" s="16"/>
    </row>
    <row r="118" spans="3:11" ht="12" customHeight="1" x14ac:dyDescent="0.2">
      <c r="C118" s="64" t="s">
        <v>89</v>
      </c>
      <c r="D118" s="69" t="s">
        <v>88</v>
      </c>
      <c r="E118" s="67"/>
      <c r="F118" s="67"/>
      <c r="G118" s="67"/>
      <c r="H118" s="67"/>
      <c r="I118" s="67"/>
      <c r="J118" s="67"/>
      <c r="K118" s="67"/>
    </row>
    <row r="119" spans="3:11" ht="11.1" customHeight="1" x14ac:dyDescent="0.2">
      <c r="C119" s="16"/>
      <c r="D119" s="146" t="s">
        <v>97</v>
      </c>
      <c r="E119" s="146"/>
      <c r="F119" s="146"/>
      <c r="G119" s="146"/>
      <c r="H119" s="146"/>
      <c r="I119" s="146"/>
      <c r="J119" s="146"/>
      <c r="K119" s="146"/>
    </row>
    <row r="120" spans="3:11" s="16" customFormat="1" ht="11.1" customHeight="1" x14ac:dyDescent="0.2">
      <c r="C120" s="64"/>
      <c r="D120" s="146" t="s">
        <v>98</v>
      </c>
      <c r="E120" s="146"/>
      <c r="F120" s="146"/>
      <c r="G120" s="146"/>
      <c r="H120" s="146"/>
      <c r="I120" s="146"/>
      <c r="J120" s="146"/>
      <c r="K120" s="146"/>
    </row>
    <row r="121" spans="3:11" s="16" customFormat="1" ht="11.1" customHeight="1" x14ac:dyDescent="0.2">
      <c r="C121" s="64"/>
      <c r="D121" s="146" t="s">
        <v>170</v>
      </c>
      <c r="E121" s="146"/>
      <c r="F121" s="146"/>
      <c r="G121" s="146"/>
      <c r="H121" s="146"/>
      <c r="I121" s="146"/>
      <c r="J121" s="146"/>
      <c r="K121" s="146"/>
    </row>
    <row r="122" spans="3:11" s="16" customFormat="1" ht="11.1" customHeight="1" x14ac:dyDescent="0.2">
      <c r="C122" s="64"/>
      <c r="D122" s="146" t="s">
        <v>171</v>
      </c>
      <c r="E122" s="146"/>
      <c r="F122" s="146"/>
      <c r="G122" s="146"/>
      <c r="H122" s="146"/>
      <c r="I122" s="146"/>
      <c r="J122" s="146"/>
      <c r="K122" s="146"/>
    </row>
    <row r="123" spans="3:11" s="16" customFormat="1" ht="6" customHeight="1" x14ac:dyDescent="0.2">
      <c r="C123" s="64"/>
      <c r="D123" s="117"/>
      <c r="E123" s="117"/>
      <c r="F123" s="117"/>
      <c r="G123" s="117"/>
      <c r="H123" s="117"/>
      <c r="I123" s="117"/>
      <c r="J123" s="117"/>
      <c r="K123" s="117"/>
    </row>
    <row r="124" spans="3:11" s="16" customFormat="1" ht="5.0999999999999996" customHeight="1" x14ac:dyDescent="0.2">
      <c r="D124" s="67"/>
      <c r="E124" s="70"/>
      <c r="F124" s="70"/>
      <c r="G124" s="70"/>
      <c r="H124" s="70"/>
      <c r="I124" s="70"/>
      <c r="J124" s="70"/>
      <c r="K124" s="70"/>
    </row>
    <row r="125" spans="3:11" s="16" customFormat="1" ht="11.1" customHeight="1" x14ac:dyDescent="0.2">
      <c r="C125" s="123" t="s">
        <v>177</v>
      </c>
      <c r="D125" s="67" t="s">
        <v>84</v>
      </c>
      <c r="E125" s="70"/>
      <c r="F125" s="70"/>
      <c r="G125" s="70"/>
      <c r="H125" s="70"/>
      <c r="I125" s="70"/>
      <c r="J125" s="70"/>
      <c r="K125" s="70"/>
    </row>
    <row r="126" spans="3:11" s="16" customFormat="1" ht="11.1" customHeight="1" x14ac:dyDescent="0.2">
      <c r="C126" s="124"/>
      <c r="D126" s="67" t="s">
        <v>85</v>
      </c>
      <c r="E126" s="70"/>
      <c r="F126" s="70"/>
      <c r="G126" s="70"/>
      <c r="H126" s="70"/>
      <c r="I126" s="70"/>
      <c r="J126" s="70"/>
      <c r="K126" s="70"/>
    </row>
    <row r="127" spans="3:11" s="16" customFormat="1" ht="5.0999999999999996" customHeight="1" x14ac:dyDescent="0.2">
      <c r="C127" s="124"/>
      <c r="D127" s="70"/>
      <c r="E127" s="70"/>
      <c r="F127" s="70"/>
      <c r="G127" s="70"/>
      <c r="H127" s="70"/>
      <c r="I127" s="70"/>
      <c r="J127" s="70"/>
      <c r="K127" s="70"/>
    </row>
    <row r="128" spans="3:11" s="16" customFormat="1" ht="11.1" customHeight="1" x14ac:dyDescent="0.2">
      <c r="C128" s="123" t="s">
        <v>179</v>
      </c>
      <c r="D128" s="67" t="s">
        <v>121</v>
      </c>
      <c r="E128" s="70"/>
      <c r="F128" s="70"/>
      <c r="G128" s="70"/>
      <c r="H128" s="70"/>
      <c r="I128" s="70"/>
      <c r="J128" s="70"/>
      <c r="K128" s="70"/>
    </row>
    <row r="129" spans="3:11" s="16" customFormat="1" ht="11.1" customHeight="1" x14ac:dyDescent="0.2">
      <c r="C129" s="124"/>
      <c r="D129" s="67" t="s">
        <v>86</v>
      </c>
      <c r="E129" s="70"/>
      <c r="F129" s="70"/>
      <c r="G129" s="70"/>
      <c r="H129" s="70"/>
      <c r="I129" s="70"/>
      <c r="J129" s="70"/>
      <c r="K129" s="70"/>
    </row>
    <row r="130" spans="3:11" s="16" customFormat="1" ht="11.1" customHeight="1" x14ac:dyDescent="0.2">
      <c r="C130" s="124"/>
      <c r="D130" s="67" t="s">
        <v>163</v>
      </c>
      <c r="E130" s="70"/>
      <c r="F130" s="70"/>
      <c r="G130" s="70"/>
      <c r="H130" s="70"/>
      <c r="I130" s="70"/>
      <c r="J130" s="70"/>
      <c r="K130" s="70"/>
    </row>
    <row r="131" spans="3:11" s="16" customFormat="1" ht="11.1" customHeight="1" x14ac:dyDescent="0.2">
      <c r="C131" s="124"/>
      <c r="D131" s="67" t="s">
        <v>87</v>
      </c>
      <c r="E131" s="70"/>
      <c r="F131" s="70"/>
      <c r="G131" s="70"/>
      <c r="H131" s="70"/>
      <c r="I131" s="70"/>
      <c r="J131" s="70"/>
      <c r="K131" s="70"/>
    </row>
    <row r="132" spans="3:11" s="16" customFormat="1" ht="5.0999999999999996" customHeight="1" x14ac:dyDescent="0.2">
      <c r="C132" s="124"/>
      <c r="D132" s="67"/>
      <c r="E132" s="70"/>
      <c r="F132" s="70"/>
      <c r="G132" s="70"/>
      <c r="H132" s="70"/>
      <c r="I132" s="70"/>
      <c r="J132" s="70"/>
      <c r="K132" s="70"/>
    </row>
    <row r="133" spans="3:11" ht="11.1" customHeight="1" x14ac:dyDescent="0.2">
      <c r="C133" s="123" t="s">
        <v>178</v>
      </c>
      <c r="D133" s="136" t="s">
        <v>185</v>
      </c>
      <c r="E133" s="137"/>
      <c r="F133" s="137"/>
      <c r="G133" s="137"/>
      <c r="H133" s="137"/>
      <c r="I133" s="137"/>
      <c r="J133" s="137"/>
      <c r="K133" s="137"/>
    </row>
    <row r="134" spans="3:11" s="16" customFormat="1" ht="11.1" customHeight="1" x14ac:dyDescent="0.2">
      <c r="C134" s="125"/>
      <c r="D134" s="4" t="s">
        <v>175</v>
      </c>
      <c r="E134" s="90"/>
      <c r="F134" s="90"/>
      <c r="G134" s="90"/>
      <c r="H134" s="90"/>
      <c r="I134" s="90"/>
      <c r="J134" s="90"/>
      <c r="K134" s="90"/>
    </row>
    <row r="135" spans="3:11" s="16" customFormat="1" ht="11.1" customHeight="1" x14ac:dyDescent="0.2">
      <c r="C135" s="65"/>
      <c r="D135" s="4" t="s">
        <v>176</v>
      </c>
      <c r="E135" s="117"/>
      <c r="F135" s="117"/>
      <c r="G135" s="117"/>
      <c r="H135" s="117"/>
      <c r="I135" s="117"/>
      <c r="J135" s="117"/>
      <c r="K135" s="117"/>
    </row>
    <row r="136" spans="3:11" s="16" customFormat="1" ht="11.1" customHeight="1" x14ac:dyDescent="0.2">
      <c r="C136" s="65"/>
      <c r="D136" s="4" t="s">
        <v>182</v>
      </c>
      <c r="E136" s="90"/>
      <c r="F136" s="90"/>
      <c r="G136" s="90"/>
      <c r="H136" s="90"/>
      <c r="I136" s="90"/>
      <c r="J136" s="90"/>
      <c r="K136" s="90"/>
    </row>
    <row r="137" spans="3:11" s="16" customFormat="1" ht="11.1" customHeight="1" x14ac:dyDescent="0.2">
      <c r="C137" s="65"/>
      <c r="D137" s="4" t="s">
        <v>183</v>
      </c>
      <c r="E137" s="90"/>
      <c r="F137" s="90"/>
      <c r="G137" s="90"/>
      <c r="H137" s="90"/>
      <c r="I137" s="90"/>
      <c r="J137" s="90"/>
      <c r="K137" s="90"/>
    </row>
    <row r="138" spans="3:11" ht="12" customHeight="1" x14ac:dyDescent="0.2">
      <c r="C138" s="16"/>
      <c r="D138" s="16"/>
      <c r="E138" s="16"/>
      <c r="F138" s="16"/>
      <c r="G138" s="16"/>
      <c r="H138" s="16"/>
      <c r="J138" s="16"/>
      <c r="K138" s="16"/>
    </row>
    <row r="139" spans="3:11" s="16" customFormat="1" x14ac:dyDescent="0.2">
      <c r="C139" s="64" t="s">
        <v>186</v>
      </c>
      <c r="D139" s="69" t="s">
        <v>72</v>
      </c>
      <c r="I139" s="5"/>
    </row>
    <row r="140" spans="3:11" s="16" customFormat="1" ht="11.1" customHeight="1" x14ac:dyDescent="0.2">
      <c r="D140" s="67" t="s">
        <v>122</v>
      </c>
      <c r="I140" s="5"/>
    </row>
    <row r="141" spans="3:11" ht="11.1" customHeight="1" x14ac:dyDescent="0.2">
      <c r="C141" s="16"/>
      <c r="D141" s="67" t="s">
        <v>129</v>
      </c>
      <c r="E141" s="16"/>
      <c r="F141" s="16"/>
      <c r="G141" s="16"/>
      <c r="H141" s="16"/>
      <c r="J141" s="16"/>
      <c r="K141" s="16"/>
    </row>
    <row r="142" spans="3:11" s="16" customFormat="1" ht="11.1" customHeight="1" x14ac:dyDescent="0.2">
      <c r="D142" s="67" t="s">
        <v>123</v>
      </c>
      <c r="I142" s="5"/>
    </row>
    <row r="143" spans="3:11" s="16" customFormat="1" ht="11.1" customHeight="1" x14ac:dyDescent="0.2">
      <c r="D143" s="67" t="s">
        <v>124</v>
      </c>
      <c r="I143" s="5"/>
    </row>
    <row r="144" spans="3:11" s="16" customFormat="1" ht="11.1" customHeight="1" x14ac:dyDescent="0.2">
      <c r="D144" s="67" t="s">
        <v>125</v>
      </c>
      <c r="I144" s="5"/>
    </row>
    <row r="145" spans="3:11" s="16" customFormat="1" ht="11.1" customHeight="1" x14ac:dyDescent="0.2">
      <c r="D145" s="67" t="s">
        <v>184</v>
      </c>
      <c r="I145" s="5"/>
    </row>
    <row r="146" spans="3:11" s="66" customFormat="1" ht="12" customHeight="1" x14ac:dyDescent="0.2">
      <c r="C146" s="16"/>
      <c r="D146" s="67"/>
      <c r="E146" s="71"/>
      <c r="F146" s="71"/>
      <c r="G146" s="71"/>
      <c r="H146" s="71"/>
      <c r="I146" s="71"/>
      <c r="J146" s="71"/>
      <c r="K146" s="71"/>
    </row>
    <row r="147" spans="3:11" s="66" customFormat="1" ht="12" x14ac:dyDescent="0.2">
      <c r="C147" s="64" t="s">
        <v>90</v>
      </c>
      <c r="D147" s="69" t="s">
        <v>73</v>
      </c>
      <c r="E147" s="16"/>
      <c r="F147" s="16"/>
      <c r="G147" s="16"/>
      <c r="H147" s="16"/>
      <c r="I147" s="5"/>
      <c r="J147" s="16"/>
      <c r="K147" s="16"/>
    </row>
    <row r="148" spans="3:11" s="66" customFormat="1" ht="11.1" customHeight="1" x14ac:dyDescent="0.2">
      <c r="C148" s="16"/>
      <c r="D148" s="67" t="s">
        <v>68</v>
      </c>
      <c r="E148" s="67"/>
      <c r="F148" s="67"/>
      <c r="G148" s="67"/>
      <c r="H148" s="67"/>
      <c r="I148" s="67"/>
      <c r="J148" s="67"/>
      <c r="K148" s="67"/>
    </row>
    <row r="149" spans="3:11" s="66" customFormat="1" ht="11.1" customHeight="1" x14ac:dyDescent="0.2">
      <c r="C149" s="16"/>
      <c r="D149" s="67" t="s">
        <v>130</v>
      </c>
      <c r="E149" s="67"/>
      <c r="F149" s="67"/>
      <c r="G149" s="67"/>
      <c r="H149" s="67"/>
      <c r="I149" s="67"/>
      <c r="J149" s="67"/>
      <c r="K149" s="67"/>
    </row>
    <row r="150" spans="3:11" s="66" customFormat="1" ht="11.1" customHeight="1" x14ac:dyDescent="0.2">
      <c r="C150" s="16"/>
      <c r="D150" s="67" t="s">
        <v>118</v>
      </c>
      <c r="E150" s="67"/>
      <c r="F150" s="67"/>
      <c r="G150" s="67"/>
      <c r="H150" s="67"/>
      <c r="I150" s="67"/>
      <c r="J150" s="67"/>
      <c r="K150" s="67"/>
    </row>
    <row r="151" spans="3:11" s="66" customFormat="1" ht="11.1" customHeight="1" x14ac:dyDescent="0.2">
      <c r="C151" s="16"/>
      <c r="D151" s="67" t="s">
        <v>119</v>
      </c>
      <c r="E151" s="67"/>
      <c r="F151" s="67"/>
      <c r="G151" s="67"/>
      <c r="H151" s="67"/>
      <c r="I151" s="67"/>
      <c r="J151" s="67"/>
      <c r="K151" s="67"/>
    </row>
    <row r="152" spans="3:11" s="66" customFormat="1" ht="12" customHeight="1" x14ac:dyDescent="0.2">
      <c r="C152" s="16"/>
      <c r="D152" s="16"/>
      <c r="E152" s="16"/>
      <c r="F152" s="16"/>
      <c r="G152" s="16"/>
      <c r="H152" s="16"/>
      <c r="I152" s="5"/>
      <c r="J152" s="16"/>
      <c r="K152" s="16"/>
    </row>
    <row r="153" spans="3:11" s="66" customFormat="1" ht="12" customHeight="1" x14ac:dyDescent="0.2">
      <c r="C153" s="64" t="s">
        <v>91</v>
      </c>
      <c r="D153" s="69" t="s">
        <v>74</v>
      </c>
      <c r="E153" s="16"/>
      <c r="F153" s="16"/>
      <c r="G153" s="16"/>
      <c r="H153" s="16"/>
      <c r="I153" s="5"/>
      <c r="J153" s="16"/>
      <c r="K153" s="16"/>
    </row>
    <row r="154" spans="3:11" s="66" customFormat="1" ht="14.25" customHeight="1" x14ac:dyDescent="0.2">
      <c r="C154" s="16"/>
      <c r="D154" s="67" t="s">
        <v>187</v>
      </c>
      <c r="E154" s="16"/>
      <c r="F154" s="16"/>
      <c r="G154" s="16"/>
      <c r="H154" s="16"/>
      <c r="I154" s="5"/>
      <c r="J154" s="16"/>
      <c r="K154" s="16"/>
    </row>
    <row r="155" spans="3:11" s="66" customFormat="1" ht="12" customHeight="1" x14ac:dyDescent="0.2">
      <c r="C155" s="16"/>
      <c r="D155" s="16"/>
      <c r="E155" s="16"/>
      <c r="F155" s="16"/>
      <c r="G155" s="16"/>
      <c r="H155" s="16"/>
      <c r="I155" s="5"/>
      <c r="J155" s="16"/>
      <c r="K155" s="16"/>
    </row>
    <row r="156" spans="3:11" s="66" customFormat="1" ht="12" x14ac:dyDescent="0.2">
      <c r="C156" s="64" t="s">
        <v>92</v>
      </c>
      <c r="D156" s="69" t="s">
        <v>5</v>
      </c>
      <c r="E156" s="16"/>
      <c r="F156" s="16"/>
      <c r="G156" s="16"/>
      <c r="H156" s="16"/>
      <c r="I156" s="5"/>
      <c r="J156" s="16"/>
      <c r="K156" s="16"/>
    </row>
    <row r="157" spans="3:11" s="66" customFormat="1" ht="11.1" customHeight="1" x14ac:dyDescent="0.2">
      <c r="C157" s="16"/>
      <c r="D157" s="67"/>
      <c r="E157" s="16"/>
      <c r="F157" s="16"/>
      <c r="G157" s="16"/>
      <c r="H157" s="16"/>
      <c r="I157" s="5"/>
      <c r="J157" s="16"/>
      <c r="K157" s="16"/>
    </row>
    <row r="158" spans="3:11" s="66" customFormat="1" ht="11.1" customHeight="1" x14ac:dyDescent="0.2">
      <c r="C158" s="16"/>
      <c r="D158" s="8" t="s">
        <v>75</v>
      </c>
      <c r="E158" s="8"/>
      <c r="F158" s="8" t="s">
        <v>76</v>
      </c>
      <c r="G158" s="16"/>
      <c r="H158" s="16"/>
      <c r="I158" s="5"/>
      <c r="J158" s="16"/>
      <c r="K158" s="16"/>
    </row>
    <row r="159" spans="3:11" s="66" customFormat="1" ht="11.1" customHeight="1" x14ac:dyDescent="0.2">
      <c r="C159" s="16"/>
      <c r="D159" s="8" t="s">
        <v>77</v>
      </c>
      <c r="E159" s="8"/>
      <c r="F159" s="8" t="s">
        <v>115</v>
      </c>
      <c r="G159" s="16"/>
      <c r="H159" s="16"/>
      <c r="I159" s="5"/>
      <c r="J159" s="16"/>
      <c r="K159" s="16"/>
    </row>
    <row r="160" spans="3:11" s="66" customFormat="1" ht="11.1" customHeight="1" x14ac:dyDescent="0.2">
      <c r="C160" s="16"/>
      <c r="D160" s="8" t="s">
        <v>78</v>
      </c>
      <c r="E160" s="8"/>
      <c r="F160" s="8" t="s">
        <v>116</v>
      </c>
      <c r="G160" s="16"/>
      <c r="H160" s="16"/>
      <c r="I160" s="5"/>
      <c r="J160" s="16"/>
      <c r="K160" s="16"/>
    </row>
    <row r="161" spans="3:11" s="66" customFormat="1" ht="11.1" customHeight="1" x14ac:dyDescent="0.2">
      <c r="C161" s="16"/>
      <c r="D161" s="8" t="s">
        <v>79</v>
      </c>
      <c r="E161" s="8"/>
      <c r="F161" s="8" t="s">
        <v>117</v>
      </c>
      <c r="G161" s="16"/>
      <c r="H161" s="16"/>
      <c r="I161" s="5"/>
      <c r="J161" s="16"/>
      <c r="K161" s="16"/>
    </row>
    <row r="162" spans="3:11" s="66" customFormat="1" ht="12" customHeight="1" x14ac:dyDescent="0.2">
      <c r="C162" s="16"/>
      <c r="D162" s="8"/>
      <c r="E162" s="8"/>
      <c r="F162" s="8"/>
      <c r="G162" s="16"/>
      <c r="H162" s="16"/>
      <c r="I162" s="5"/>
      <c r="J162" s="16"/>
      <c r="K162" s="16"/>
    </row>
    <row r="163" spans="3:11" s="66" customFormat="1" ht="12" customHeight="1" x14ac:dyDescent="0.2">
      <c r="C163" s="16"/>
      <c r="D163" s="67"/>
      <c r="E163" s="67"/>
      <c r="F163" s="67"/>
      <c r="G163" s="16"/>
      <c r="H163" s="16"/>
      <c r="I163" s="5"/>
      <c r="J163" s="16"/>
      <c r="K163" s="16"/>
    </row>
    <row r="164" spans="3:11" s="66" customFormat="1" ht="12" x14ac:dyDescent="0.2">
      <c r="C164" s="64" t="s">
        <v>93</v>
      </c>
      <c r="D164" s="69" t="s">
        <v>80</v>
      </c>
      <c r="E164" s="67"/>
      <c r="F164" s="67"/>
      <c r="G164" s="16"/>
      <c r="H164" s="16"/>
      <c r="I164" s="5"/>
      <c r="J164" s="16"/>
      <c r="K164" s="16"/>
    </row>
    <row r="165" spans="3:11" s="66" customFormat="1" ht="11.1" customHeight="1" x14ac:dyDescent="0.2">
      <c r="C165" s="16"/>
      <c r="D165" s="67" t="s">
        <v>69</v>
      </c>
      <c r="E165" s="67"/>
      <c r="F165" s="67"/>
      <c r="G165" s="16"/>
      <c r="H165" s="16"/>
      <c r="I165" s="5"/>
      <c r="J165" s="16"/>
      <c r="K165" s="16"/>
    </row>
    <row r="166" spans="3:11" s="66" customFormat="1" ht="11.1" customHeight="1" x14ac:dyDescent="0.2">
      <c r="C166" s="16"/>
      <c r="D166" s="4" t="s">
        <v>83</v>
      </c>
      <c r="E166" s="16"/>
      <c r="F166" s="16"/>
      <c r="G166" s="16"/>
      <c r="H166" s="16"/>
      <c r="I166" s="5"/>
      <c r="J166" s="16"/>
      <c r="K166" s="16"/>
    </row>
    <row r="167" spans="3:11" ht="8.1" customHeight="1" x14ac:dyDescent="0.2">
      <c r="C167" s="16"/>
      <c r="D167" s="4" t="s">
        <v>81</v>
      </c>
      <c r="E167" s="16"/>
      <c r="F167" s="16"/>
      <c r="G167" s="16"/>
      <c r="H167" s="16"/>
      <c r="J167" s="16"/>
      <c r="K167" s="16"/>
    </row>
    <row r="168" spans="3:11" ht="12" customHeight="1" x14ac:dyDescent="0.2">
      <c r="C168" s="16"/>
      <c r="D168" s="4"/>
      <c r="E168" s="16"/>
      <c r="F168" s="16"/>
      <c r="G168" s="16"/>
      <c r="H168" s="16"/>
      <c r="J168" s="16"/>
      <c r="K168" s="16"/>
    </row>
    <row r="169" spans="3:11" x14ac:dyDescent="0.2">
      <c r="C169" s="64" t="s">
        <v>94</v>
      </c>
      <c r="D169" s="69" t="s">
        <v>55</v>
      </c>
      <c r="E169" s="16"/>
      <c r="F169" s="16"/>
      <c r="G169" s="16"/>
      <c r="H169" s="16"/>
      <c r="J169" s="16"/>
      <c r="K169" s="16"/>
    </row>
    <row r="170" spans="3:11" ht="11.1" customHeight="1" x14ac:dyDescent="0.2">
      <c r="C170" s="16"/>
      <c r="D170" s="67" t="s">
        <v>70</v>
      </c>
      <c r="E170" s="16"/>
      <c r="F170" s="16"/>
      <c r="G170" s="16"/>
      <c r="H170" s="16"/>
      <c r="J170" s="16"/>
      <c r="K170" s="16"/>
    </row>
    <row r="171" spans="3:11" ht="11.1" customHeight="1" x14ac:dyDescent="0.2">
      <c r="C171" s="16"/>
      <c r="D171" s="67" t="s">
        <v>172</v>
      </c>
      <c r="E171" s="16"/>
      <c r="F171" s="16"/>
      <c r="G171" s="16"/>
      <c r="H171" s="16"/>
      <c r="J171" s="16"/>
      <c r="K171" s="16"/>
    </row>
    <row r="172" spans="3:11" ht="11.1" customHeight="1" x14ac:dyDescent="0.2">
      <c r="C172" s="16"/>
      <c r="D172" s="67" t="s">
        <v>173</v>
      </c>
      <c r="E172" s="16"/>
      <c r="F172" s="16"/>
      <c r="G172" s="16"/>
      <c r="H172" s="16"/>
      <c r="J172" s="16"/>
      <c r="K172" s="16"/>
    </row>
    <row r="173" spans="3:11" ht="12" customHeight="1" x14ac:dyDescent="0.2">
      <c r="C173" s="16"/>
      <c r="D173" s="67"/>
      <c r="E173" s="16"/>
      <c r="F173" s="16"/>
      <c r="G173" s="16"/>
      <c r="H173" s="16"/>
      <c r="J173" s="16"/>
      <c r="K173" s="16"/>
    </row>
    <row r="174" spans="3:11" x14ac:dyDescent="0.2">
      <c r="C174" s="64" t="s">
        <v>95</v>
      </c>
      <c r="D174" s="69" t="s">
        <v>82</v>
      </c>
      <c r="E174" s="16"/>
      <c r="F174" s="16"/>
      <c r="G174" s="16"/>
      <c r="H174" s="16"/>
      <c r="J174" s="16"/>
      <c r="K174" s="16"/>
    </row>
    <row r="175" spans="3:11" ht="11.1" customHeight="1" x14ac:dyDescent="0.2">
      <c r="C175" s="16"/>
      <c r="D175" s="67" t="s">
        <v>120</v>
      </c>
      <c r="E175" s="16"/>
      <c r="F175" s="16"/>
      <c r="G175" s="16"/>
      <c r="H175" s="16"/>
      <c r="J175" s="16"/>
      <c r="K175" s="16"/>
    </row>
    <row r="176" spans="3:11" ht="12" customHeight="1" x14ac:dyDescent="0.2">
      <c r="C176" s="16"/>
      <c r="D176" s="67"/>
      <c r="E176" s="16"/>
      <c r="F176" s="16"/>
      <c r="G176" s="16"/>
      <c r="H176" s="16"/>
      <c r="J176" s="16"/>
      <c r="K176" s="16"/>
    </row>
    <row r="177" spans="3:11" x14ac:dyDescent="0.2">
      <c r="C177" s="64" t="s">
        <v>96</v>
      </c>
      <c r="D177" s="69" t="s">
        <v>24</v>
      </c>
      <c r="E177" s="16"/>
      <c r="F177" s="16"/>
      <c r="G177" s="16"/>
      <c r="H177" s="16"/>
      <c r="J177" s="16"/>
      <c r="K177" s="16"/>
    </row>
    <row r="178" spans="3:11" ht="11.1" customHeight="1" x14ac:dyDescent="0.2">
      <c r="C178" s="16"/>
      <c r="D178" s="67" t="s">
        <v>71</v>
      </c>
      <c r="E178" s="16"/>
      <c r="F178" s="16"/>
      <c r="G178" s="16"/>
      <c r="H178" s="16"/>
      <c r="J178" s="16"/>
      <c r="K178" s="16"/>
    </row>
    <row r="181" spans="3:11" x14ac:dyDescent="0.2">
      <c r="C181" s="4" t="s">
        <v>188</v>
      </c>
    </row>
  </sheetData>
  <mergeCells count="86">
    <mergeCell ref="C31:C33"/>
    <mergeCell ref="E45:F46"/>
    <mergeCell ref="E32:E33"/>
    <mergeCell ref="H90:J93"/>
    <mergeCell ref="H94:J97"/>
    <mergeCell ref="C47:C48"/>
    <mergeCell ref="E47:F48"/>
    <mergeCell ref="E40:F40"/>
    <mergeCell ref="E41:F41"/>
    <mergeCell ref="C45:C46"/>
    <mergeCell ref="J31:K33"/>
    <mergeCell ref="H66:I66"/>
    <mergeCell ref="H67:I67"/>
    <mergeCell ref="H84:I84"/>
    <mergeCell ref="H61:I61"/>
    <mergeCell ref="H62:I62"/>
    <mergeCell ref="J19:K19"/>
    <mergeCell ref="C22:E22"/>
    <mergeCell ref="C23:E23"/>
    <mergeCell ref="J25:K25"/>
    <mergeCell ref="J20:K20"/>
    <mergeCell ref="J21:K21"/>
    <mergeCell ref="J22:K22"/>
    <mergeCell ref="J23:K23"/>
    <mergeCell ref="C19:E19"/>
    <mergeCell ref="C20:E20"/>
    <mergeCell ref="C21:E21"/>
    <mergeCell ref="J17:K17"/>
    <mergeCell ref="J18:K18"/>
    <mergeCell ref="A1:K1"/>
    <mergeCell ref="A2:K2"/>
    <mergeCell ref="A3:K3"/>
    <mergeCell ref="C15:E15"/>
    <mergeCell ref="C16:E16"/>
    <mergeCell ref="D6:G6"/>
    <mergeCell ref="D8:G8"/>
    <mergeCell ref="D10:G10"/>
    <mergeCell ref="J15:K15"/>
    <mergeCell ref="J16:K16"/>
    <mergeCell ref="C18:E18"/>
    <mergeCell ref="C17:E17"/>
    <mergeCell ref="J34:K34"/>
    <mergeCell ref="H45:H46"/>
    <mergeCell ref="I45:K46"/>
    <mergeCell ref="C77:D77"/>
    <mergeCell ref="C78:D78"/>
    <mergeCell ref="F74:G74"/>
    <mergeCell ref="F73:H73"/>
    <mergeCell ref="F75:G75"/>
    <mergeCell ref="F76:G76"/>
    <mergeCell ref="F77:G77"/>
    <mergeCell ref="H63:I63"/>
    <mergeCell ref="H64:I64"/>
    <mergeCell ref="H65:I65"/>
    <mergeCell ref="H47:H48"/>
    <mergeCell ref="I47:K48"/>
    <mergeCell ref="C79:D79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4:D74"/>
    <mergeCell ref="C75:D75"/>
    <mergeCell ref="C76:D76"/>
    <mergeCell ref="C73:E73"/>
    <mergeCell ref="D121:K121"/>
    <mergeCell ref="D122:K122"/>
    <mergeCell ref="I49:K54"/>
    <mergeCell ref="H104:I104"/>
    <mergeCell ref="H105:I105"/>
    <mergeCell ref="H88:I88"/>
    <mergeCell ref="H85:I85"/>
    <mergeCell ref="H86:I86"/>
    <mergeCell ref="H87:I87"/>
    <mergeCell ref="H106:I106"/>
    <mergeCell ref="H107:I107"/>
    <mergeCell ref="D119:K119"/>
    <mergeCell ref="D120:K120"/>
    <mergeCell ref="C115:K115"/>
    <mergeCell ref="F78:G78"/>
    <mergeCell ref="F79:G79"/>
  </mergeCells>
  <printOptions horizontalCentered="1"/>
  <pageMargins left="0.31496062992125984" right="0.27559055118110237" top="0.31496062992125984" bottom="0.31496062992125984" header="0.31496062992125984" footer="0.27559055118110237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DDCEC-7A66-4DDE-84A7-1F883FC06CA7}">
  <dimension ref="A1:Q181"/>
  <sheetViews>
    <sheetView zoomScale="115" zoomScaleNormal="115" workbookViewId="0">
      <selection activeCell="F4" sqref="F4"/>
    </sheetView>
  </sheetViews>
  <sheetFormatPr defaultColWidth="8.7109375" defaultRowHeight="11.25" x14ac:dyDescent="0.2"/>
  <cols>
    <col min="1" max="1" width="2.7109375" style="16" customWidth="1"/>
    <col min="2" max="2" width="3.28515625" style="16" hidden="1" customWidth="1"/>
    <col min="3" max="3" width="12.42578125" style="16" customWidth="1"/>
    <col min="4" max="4" width="13.5703125" style="16" customWidth="1"/>
    <col min="5" max="5" width="10.140625" style="16" customWidth="1"/>
    <col min="6" max="6" width="11.140625" style="16" customWidth="1"/>
    <col min="7" max="7" width="11.28515625" style="16" customWidth="1"/>
    <col min="8" max="8" width="12.28515625" style="16" customWidth="1"/>
    <col min="9" max="9" width="10.5703125" style="5" customWidth="1"/>
    <col min="10" max="10" width="5.42578125" style="16" customWidth="1"/>
    <col min="11" max="11" width="7.85546875" style="16" customWidth="1"/>
    <col min="12" max="12" width="4" style="16" customWidth="1"/>
    <col min="13" max="13" width="6.7109375" style="16" customWidth="1"/>
    <col min="14" max="14" width="6.28515625" style="16" customWidth="1"/>
    <col min="15" max="16384" width="8.7109375" style="16"/>
  </cols>
  <sheetData>
    <row r="1" spans="1:14" ht="21" customHeight="1" x14ac:dyDescent="0.2">
      <c r="A1" s="189" t="s">
        <v>138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88"/>
      <c r="M1" s="88"/>
      <c r="N1" s="88"/>
    </row>
    <row r="2" spans="1:14" ht="14.1" customHeight="1" x14ac:dyDescent="0.2">
      <c r="A2" s="190" t="s">
        <v>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89"/>
      <c r="M2" s="89"/>
      <c r="N2" s="14"/>
    </row>
    <row r="3" spans="1:14" ht="14.1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89"/>
      <c r="M3" s="89"/>
      <c r="N3" s="14"/>
    </row>
    <row r="4" spans="1:14" ht="14.1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89"/>
      <c r="M4" s="89"/>
      <c r="N4" s="14"/>
    </row>
    <row r="5" spans="1:14" ht="14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97"/>
      <c r="K5" s="98" t="s">
        <v>192</v>
      </c>
      <c r="L5" s="17"/>
      <c r="M5" s="17"/>
      <c r="N5" s="14"/>
    </row>
    <row r="6" spans="1:14" ht="18.75" customHeight="1" x14ac:dyDescent="0.2">
      <c r="A6" s="17"/>
      <c r="B6" s="17"/>
      <c r="C6" s="18" t="s">
        <v>180</v>
      </c>
      <c r="D6" s="197"/>
      <c r="E6" s="198"/>
      <c r="F6" s="198"/>
      <c r="G6" s="199"/>
      <c r="I6" s="16"/>
      <c r="L6" s="17"/>
      <c r="M6" s="17"/>
      <c r="N6" s="14"/>
    </row>
    <row r="7" spans="1:14" ht="9" customHeight="1" x14ac:dyDescent="0.2">
      <c r="A7" s="17"/>
      <c r="B7" s="17"/>
      <c r="C7" s="17"/>
      <c r="D7" s="34"/>
      <c r="E7" s="34"/>
      <c r="F7" s="34"/>
      <c r="G7" s="34"/>
      <c r="I7" s="16"/>
      <c r="L7" s="17"/>
      <c r="M7" s="17"/>
      <c r="N7" s="14"/>
    </row>
    <row r="8" spans="1:14" ht="15" customHeight="1" x14ac:dyDescent="0.2">
      <c r="A8" s="17"/>
      <c r="B8" s="17"/>
      <c r="C8" s="18" t="s">
        <v>4</v>
      </c>
      <c r="D8" s="200"/>
      <c r="E8" s="201"/>
      <c r="F8" s="201"/>
      <c r="G8" s="202"/>
      <c r="I8" s="16"/>
      <c r="L8" s="17"/>
      <c r="M8" s="17"/>
      <c r="N8" s="14"/>
    </row>
    <row r="9" spans="1:14" ht="9" customHeight="1" x14ac:dyDescent="0.2">
      <c r="A9" s="17"/>
      <c r="B9" s="17"/>
      <c r="C9" s="17"/>
      <c r="D9" s="34"/>
      <c r="E9" s="34"/>
      <c r="F9" s="34"/>
      <c r="G9" s="34"/>
      <c r="H9" s="17"/>
      <c r="I9" s="17"/>
      <c r="J9" s="17"/>
      <c r="K9" s="17"/>
      <c r="L9" s="17"/>
      <c r="M9" s="17"/>
      <c r="N9" s="14"/>
    </row>
    <row r="10" spans="1:14" ht="15" customHeight="1" x14ac:dyDescent="0.2">
      <c r="A10" s="17"/>
      <c r="B10" s="17"/>
      <c r="C10" s="18" t="s">
        <v>5</v>
      </c>
      <c r="D10" s="200"/>
      <c r="E10" s="201"/>
      <c r="F10" s="201"/>
      <c r="G10" s="202"/>
      <c r="I10" s="16"/>
      <c r="L10" s="17"/>
      <c r="M10" s="17"/>
      <c r="N10" s="14"/>
    </row>
    <row r="11" spans="1:14" ht="13.5" customHeight="1" x14ac:dyDescent="0.2">
      <c r="I11" s="16"/>
    </row>
    <row r="12" spans="1:14" ht="6" customHeight="1" x14ac:dyDescent="0.2"/>
    <row r="13" spans="1:14" ht="13.5" customHeight="1" x14ac:dyDescent="0.2">
      <c r="B13" s="1"/>
      <c r="C13" s="2" t="s">
        <v>152</v>
      </c>
      <c r="D13" s="2" t="s">
        <v>160</v>
      </c>
      <c r="E13" s="29"/>
      <c r="F13" s="29"/>
      <c r="G13" s="29"/>
      <c r="H13" s="29"/>
      <c r="I13" s="29"/>
      <c r="J13" s="1"/>
      <c r="K13" s="1"/>
    </row>
    <row r="14" spans="1:14" ht="6.95" customHeight="1" x14ac:dyDescent="0.2"/>
    <row r="15" spans="1:14" ht="29.25" customHeight="1" x14ac:dyDescent="0.2">
      <c r="B15" s="1"/>
      <c r="C15" s="191" t="s">
        <v>10</v>
      </c>
      <c r="D15" s="192"/>
      <c r="E15" s="193"/>
      <c r="F15" s="22" t="s">
        <v>11</v>
      </c>
      <c r="G15" s="22" t="s">
        <v>12</v>
      </c>
      <c r="H15" s="22" t="s">
        <v>13</v>
      </c>
      <c r="I15" s="22" t="s">
        <v>14</v>
      </c>
      <c r="J15" s="203" t="s">
        <v>15</v>
      </c>
      <c r="K15" s="204"/>
    </row>
    <row r="16" spans="1:14" ht="15" customHeight="1" x14ac:dyDescent="0.2">
      <c r="B16" s="1"/>
      <c r="C16" s="194" t="s">
        <v>162</v>
      </c>
      <c r="D16" s="195"/>
      <c r="E16" s="196"/>
      <c r="F16" s="35"/>
      <c r="G16" s="36"/>
      <c r="H16" s="35"/>
      <c r="I16" s="42">
        <v>1</v>
      </c>
      <c r="J16" s="187">
        <f>F16*I16</f>
        <v>0</v>
      </c>
      <c r="K16" s="188"/>
      <c r="L16" s="9"/>
      <c r="M16" s="2"/>
      <c r="N16" s="6"/>
    </row>
    <row r="17" spans="2:14" ht="15" customHeight="1" x14ac:dyDescent="0.2">
      <c r="B17" s="1"/>
      <c r="C17" s="205" t="s">
        <v>7</v>
      </c>
      <c r="D17" s="206" t="s">
        <v>0</v>
      </c>
      <c r="E17" s="207"/>
      <c r="F17" s="35"/>
      <c r="G17" s="36"/>
      <c r="H17" s="35"/>
      <c r="I17" s="43">
        <v>1.1000000000000001</v>
      </c>
      <c r="J17" s="187">
        <f t="shared" ref="J17:J23" si="0">F17*I17</f>
        <v>0</v>
      </c>
      <c r="K17" s="188"/>
      <c r="L17" s="9"/>
      <c r="M17" s="2"/>
      <c r="N17" s="6"/>
    </row>
    <row r="18" spans="2:14" ht="15" customHeight="1" x14ac:dyDescent="0.2">
      <c r="B18" s="1"/>
      <c r="C18" s="205" t="s">
        <v>6</v>
      </c>
      <c r="D18" s="206" t="s">
        <v>1</v>
      </c>
      <c r="E18" s="207"/>
      <c r="F18" s="35"/>
      <c r="G18" s="36"/>
      <c r="H18" s="35"/>
      <c r="I18" s="43">
        <v>1.2</v>
      </c>
      <c r="J18" s="187">
        <f t="shared" si="0"/>
        <v>0</v>
      </c>
      <c r="K18" s="188"/>
      <c r="L18" s="9"/>
      <c r="M18" s="2"/>
      <c r="N18" s="6"/>
    </row>
    <row r="19" spans="2:14" ht="15" customHeight="1" x14ac:dyDescent="0.2">
      <c r="B19" s="1"/>
      <c r="C19" s="205" t="s">
        <v>8</v>
      </c>
      <c r="D19" s="206" t="s">
        <v>1</v>
      </c>
      <c r="E19" s="207"/>
      <c r="F19" s="35"/>
      <c r="G19" s="36"/>
      <c r="H19" s="35"/>
      <c r="I19" s="43">
        <v>0.5</v>
      </c>
      <c r="J19" s="187">
        <f t="shared" si="0"/>
        <v>0</v>
      </c>
      <c r="K19" s="188"/>
      <c r="L19" s="9"/>
      <c r="M19" s="2"/>
      <c r="N19" s="6"/>
    </row>
    <row r="20" spans="2:14" ht="15" customHeight="1" x14ac:dyDescent="0.2">
      <c r="B20" s="1"/>
      <c r="C20" s="205" t="s">
        <v>9</v>
      </c>
      <c r="D20" s="206" t="s">
        <v>1</v>
      </c>
      <c r="E20" s="207"/>
      <c r="F20" s="37"/>
      <c r="G20" s="38"/>
      <c r="H20" s="35"/>
      <c r="I20" s="44">
        <v>0.2</v>
      </c>
      <c r="J20" s="187">
        <f t="shared" si="0"/>
        <v>0</v>
      </c>
      <c r="K20" s="188"/>
      <c r="L20" s="9"/>
      <c r="M20" s="2"/>
      <c r="N20" s="6"/>
    </row>
    <row r="21" spans="2:14" ht="15" customHeight="1" x14ac:dyDescent="0.2">
      <c r="B21" s="1"/>
      <c r="C21" s="205" t="s">
        <v>132</v>
      </c>
      <c r="D21" s="206" t="s">
        <v>1</v>
      </c>
      <c r="E21" s="207"/>
      <c r="F21" s="37"/>
      <c r="G21" s="38"/>
      <c r="H21" s="35"/>
      <c r="I21" s="44">
        <v>0.25</v>
      </c>
      <c r="J21" s="187">
        <f t="shared" si="0"/>
        <v>0</v>
      </c>
      <c r="K21" s="188"/>
      <c r="L21" s="9"/>
      <c r="M21" s="2"/>
      <c r="N21" s="6"/>
    </row>
    <row r="22" spans="2:14" ht="15" customHeight="1" x14ac:dyDescent="0.2">
      <c r="B22" s="1"/>
      <c r="C22" s="205" t="s">
        <v>131</v>
      </c>
      <c r="D22" s="206" t="s">
        <v>1</v>
      </c>
      <c r="E22" s="207"/>
      <c r="F22" s="37"/>
      <c r="G22" s="39"/>
      <c r="H22" s="35"/>
      <c r="I22" s="44">
        <v>0.15</v>
      </c>
      <c r="J22" s="187">
        <f t="shared" si="0"/>
        <v>0</v>
      </c>
      <c r="K22" s="188"/>
      <c r="L22" s="9"/>
      <c r="M22" s="2"/>
      <c r="N22" s="6"/>
    </row>
    <row r="23" spans="2:14" ht="15" customHeight="1" x14ac:dyDescent="0.2">
      <c r="B23" s="1"/>
      <c r="C23" s="208" t="s">
        <v>133</v>
      </c>
      <c r="D23" s="209" t="s">
        <v>2</v>
      </c>
      <c r="E23" s="210"/>
      <c r="F23" s="40"/>
      <c r="G23" s="41"/>
      <c r="H23" s="40"/>
      <c r="I23" s="45">
        <v>0.1</v>
      </c>
      <c r="J23" s="187">
        <f t="shared" si="0"/>
        <v>0</v>
      </c>
      <c r="K23" s="188"/>
      <c r="M23" s="2"/>
      <c r="N23" s="6"/>
    </row>
    <row r="24" spans="2:14" ht="7.5" customHeight="1" x14ac:dyDescent="0.2">
      <c r="B24" s="1"/>
      <c r="C24" s="19"/>
      <c r="D24" s="19"/>
      <c r="E24" s="19"/>
      <c r="F24" s="13"/>
      <c r="G24" s="20"/>
      <c r="H24" s="13"/>
      <c r="I24" s="13"/>
      <c r="J24" s="13"/>
      <c r="K24" s="21"/>
      <c r="M24" s="2"/>
      <c r="N24" s="6"/>
    </row>
    <row r="25" spans="2:14" ht="15.95" customHeight="1" x14ac:dyDescent="0.15">
      <c r="B25" s="1"/>
      <c r="C25" s="25" t="s">
        <v>134</v>
      </c>
      <c r="D25" s="25"/>
      <c r="E25" s="25"/>
      <c r="F25" s="25"/>
      <c r="G25" s="25"/>
      <c r="H25" s="27"/>
      <c r="I25" s="28" t="s">
        <v>16</v>
      </c>
      <c r="J25" s="211">
        <f>SUM(J16:J24)</f>
        <v>0</v>
      </c>
      <c r="K25" s="212"/>
      <c r="M25" s="2"/>
      <c r="N25" s="6"/>
    </row>
    <row r="26" spans="2:14" ht="16.5" customHeight="1" x14ac:dyDescent="0.2">
      <c r="B26" s="1"/>
      <c r="C26" s="26" t="s">
        <v>135</v>
      </c>
      <c r="D26" s="26"/>
      <c r="E26" s="26"/>
      <c r="F26" s="26"/>
      <c r="G26" s="26"/>
      <c r="H26" s="13"/>
      <c r="I26" s="7"/>
      <c r="J26" s="24"/>
      <c r="K26" s="24"/>
      <c r="M26" s="2"/>
      <c r="N26" s="6"/>
    </row>
    <row r="27" spans="2:14" ht="12" customHeight="1" x14ac:dyDescent="0.2">
      <c r="B27" s="1"/>
      <c r="C27" s="23"/>
      <c r="D27" s="23"/>
      <c r="E27" s="23"/>
      <c r="F27" s="23"/>
      <c r="G27" s="23"/>
      <c r="H27" s="13"/>
      <c r="I27" s="7"/>
      <c r="J27" s="24"/>
      <c r="K27" s="24"/>
      <c r="M27" s="2"/>
      <c r="N27" s="6"/>
    </row>
    <row r="28" spans="2:14" ht="13.5" customHeight="1" x14ac:dyDescent="0.2">
      <c r="B28" s="1"/>
      <c r="C28" s="2" t="s">
        <v>145</v>
      </c>
      <c r="D28" s="2" t="s">
        <v>146</v>
      </c>
      <c r="E28" s="29"/>
      <c r="F28" s="29"/>
      <c r="G28" s="29"/>
      <c r="H28" s="29"/>
      <c r="I28" s="29"/>
      <c r="J28" s="1"/>
      <c r="K28" s="1"/>
    </row>
    <row r="29" spans="2:14" ht="9.75" customHeight="1" x14ac:dyDescent="0.2">
      <c r="B29" s="1"/>
      <c r="C29" s="2"/>
      <c r="D29" s="96" t="s">
        <v>147</v>
      </c>
      <c r="E29" s="29"/>
      <c r="F29" s="29"/>
      <c r="G29" s="29"/>
      <c r="H29" s="29"/>
      <c r="I29" s="29"/>
      <c r="J29" s="1"/>
      <c r="K29" s="1"/>
    </row>
    <row r="30" spans="2:14" ht="6.95" customHeight="1" x14ac:dyDescent="0.2"/>
    <row r="31" spans="2:14" ht="25.5" customHeight="1" x14ac:dyDescent="0.2">
      <c r="B31" s="1"/>
      <c r="C31" s="213" t="s">
        <v>189</v>
      </c>
      <c r="D31" s="91" t="s">
        <v>139</v>
      </c>
      <c r="E31" s="91" t="s">
        <v>19</v>
      </c>
      <c r="F31" s="91" t="s">
        <v>20</v>
      </c>
      <c r="G31" s="91" t="s">
        <v>21</v>
      </c>
      <c r="H31" s="91" t="s">
        <v>22</v>
      </c>
      <c r="I31" s="91" t="s">
        <v>23</v>
      </c>
      <c r="J31" s="229" t="s">
        <v>24</v>
      </c>
      <c r="K31" s="230"/>
    </row>
    <row r="32" spans="2:14" ht="39.75" customHeight="1" x14ac:dyDescent="0.2">
      <c r="B32" s="1"/>
      <c r="C32" s="214"/>
      <c r="D32" s="95" t="s">
        <v>140</v>
      </c>
      <c r="E32" s="220" t="s">
        <v>190</v>
      </c>
      <c r="F32" s="95" t="s">
        <v>141</v>
      </c>
      <c r="G32" s="95" t="s">
        <v>142</v>
      </c>
      <c r="H32" s="95" t="s">
        <v>143</v>
      </c>
      <c r="I32" s="95" t="s">
        <v>144</v>
      </c>
      <c r="J32" s="231"/>
      <c r="K32" s="232"/>
    </row>
    <row r="33" spans="2:14" ht="23.25" customHeight="1" x14ac:dyDescent="0.2">
      <c r="B33" s="1"/>
      <c r="C33" s="215"/>
      <c r="D33" s="82" t="s">
        <v>165</v>
      </c>
      <c r="E33" s="221"/>
      <c r="F33" s="82" t="s">
        <v>166</v>
      </c>
      <c r="G33" s="83" t="s">
        <v>167</v>
      </c>
      <c r="H33" s="83" t="s">
        <v>168</v>
      </c>
      <c r="I33" s="83" t="s">
        <v>169</v>
      </c>
      <c r="J33" s="233"/>
      <c r="K33" s="234"/>
    </row>
    <row r="34" spans="2:14" ht="25.5" customHeight="1" x14ac:dyDescent="0.2">
      <c r="B34" s="1"/>
      <c r="C34" s="84">
        <v>129.11000000000001</v>
      </c>
      <c r="D34" s="46">
        <v>1</v>
      </c>
      <c r="E34" s="46">
        <v>0.9</v>
      </c>
      <c r="F34" s="47">
        <v>1</v>
      </c>
      <c r="G34" s="48">
        <v>1</v>
      </c>
      <c r="H34" s="47">
        <v>1</v>
      </c>
      <c r="I34" s="49">
        <v>1</v>
      </c>
      <c r="J34" s="163">
        <f>C34*D34*E34*F34*G34*H34*I34</f>
        <v>116.19900000000001</v>
      </c>
      <c r="K34" s="164"/>
      <c r="L34" s="9"/>
      <c r="M34" s="2"/>
      <c r="N34" s="6"/>
    </row>
    <row r="35" spans="2:14" ht="25.5" customHeight="1" x14ac:dyDescent="0.2">
      <c r="B35" s="1"/>
      <c r="C35" s="138"/>
      <c r="D35" s="139"/>
      <c r="E35" s="139"/>
      <c r="F35" s="139"/>
      <c r="G35" s="140"/>
      <c r="H35" s="138"/>
      <c r="I35" s="139"/>
      <c r="J35" s="141"/>
      <c r="K35" s="141"/>
      <c r="L35" s="9"/>
      <c r="M35" s="2"/>
      <c r="N35" s="6"/>
    </row>
    <row r="36" spans="2:14" ht="25.5" customHeight="1" x14ac:dyDescent="0.2">
      <c r="B36" s="1"/>
      <c r="C36" s="138"/>
      <c r="D36" s="139"/>
      <c r="E36" s="139"/>
      <c r="F36" s="139"/>
      <c r="G36" s="140"/>
      <c r="H36" s="138"/>
      <c r="I36" s="139"/>
      <c r="J36" s="141"/>
      <c r="K36" s="141"/>
      <c r="L36" s="9"/>
      <c r="M36" s="2"/>
      <c r="N36" s="6"/>
    </row>
    <row r="37" spans="2:14" ht="15.75" customHeight="1" x14ac:dyDescent="0.2">
      <c r="B37" s="1"/>
      <c r="C37" s="19"/>
      <c r="D37" s="19"/>
      <c r="E37" s="19"/>
      <c r="F37" s="13"/>
      <c r="G37" s="20"/>
      <c r="H37" s="13"/>
      <c r="I37" s="13"/>
      <c r="J37" s="13"/>
      <c r="K37" s="13"/>
      <c r="L37" s="9"/>
      <c r="M37" s="2"/>
      <c r="N37" s="6"/>
    </row>
    <row r="38" spans="2:14" ht="13.5" customHeight="1" x14ac:dyDescent="0.2">
      <c r="B38" s="1"/>
      <c r="C38" s="2" t="s">
        <v>150</v>
      </c>
      <c r="D38" s="2" t="s">
        <v>151</v>
      </c>
      <c r="E38" s="29"/>
      <c r="F38" s="29"/>
      <c r="G38" s="29"/>
      <c r="H38" s="29"/>
      <c r="I38" s="29"/>
      <c r="J38" s="1"/>
      <c r="K38" s="1"/>
    </row>
    <row r="39" spans="2:14" ht="15.75" customHeight="1" x14ac:dyDescent="0.2"/>
    <row r="40" spans="2:14" ht="26.25" customHeight="1" x14ac:dyDescent="0.2">
      <c r="B40" s="1"/>
      <c r="C40" s="22" t="s">
        <v>15</v>
      </c>
      <c r="D40" s="22" t="s">
        <v>24</v>
      </c>
      <c r="E40" s="191" t="s">
        <v>127</v>
      </c>
      <c r="F40" s="193"/>
      <c r="G40" s="29"/>
      <c r="H40" s="29"/>
      <c r="I40" s="29"/>
      <c r="J40" s="29"/>
      <c r="K40" s="29"/>
    </row>
    <row r="41" spans="2:14" ht="25.5" customHeight="1" x14ac:dyDescent="0.2">
      <c r="B41" s="1"/>
      <c r="C41" s="84">
        <f>J25</f>
        <v>0</v>
      </c>
      <c r="D41" s="85">
        <f>J34</f>
        <v>116.19900000000001</v>
      </c>
      <c r="E41" s="163">
        <f>D41*C41</f>
        <v>0</v>
      </c>
      <c r="F41" s="164"/>
      <c r="G41" s="29"/>
      <c r="H41" s="29"/>
      <c r="I41" s="29"/>
      <c r="J41" s="29"/>
      <c r="K41" s="29"/>
      <c r="L41" s="9"/>
      <c r="M41" s="2"/>
      <c r="N41" s="6"/>
    </row>
    <row r="42" spans="2:14" ht="16.5" customHeight="1" x14ac:dyDescent="0.2">
      <c r="B42" s="1"/>
      <c r="C42" s="19"/>
      <c r="D42" s="19"/>
      <c r="E42" s="19"/>
      <c r="F42" s="29"/>
      <c r="G42" s="29"/>
      <c r="H42" s="29"/>
      <c r="I42" s="29"/>
      <c r="J42" s="29"/>
      <c r="K42" s="29"/>
      <c r="L42" s="9"/>
      <c r="M42" s="2"/>
      <c r="N42" s="6"/>
    </row>
    <row r="43" spans="2:14" ht="13.5" customHeight="1" x14ac:dyDescent="0.2">
      <c r="B43" s="1"/>
      <c r="C43" s="2" t="s">
        <v>149</v>
      </c>
      <c r="D43" s="2" t="s">
        <v>148</v>
      </c>
      <c r="E43" s="29"/>
      <c r="F43" s="29"/>
      <c r="G43" s="29"/>
      <c r="H43" s="2" t="s">
        <v>26</v>
      </c>
      <c r="I43" s="29"/>
      <c r="J43" s="1"/>
      <c r="K43" s="1"/>
    </row>
    <row r="44" spans="2:14" ht="12.75" customHeight="1" x14ac:dyDescent="0.2"/>
    <row r="45" spans="2:14" ht="22.5" customHeight="1" x14ac:dyDescent="0.2">
      <c r="B45" s="1"/>
      <c r="C45" s="213" t="s">
        <v>127</v>
      </c>
      <c r="D45" s="91" t="s">
        <v>193</v>
      </c>
      <c r="E45" s="216" t="s">
        <v>128</v>
      </c>
      <c r="F45" s="217"/>
      <c r="G45" s="29"/>
      <c r="H45" s="165" t="s">
        <v>25</v>
      </c>
      <c r="I45" s="167" t="s">
        <v>136</v>
      </c>
      <c r="J45" s="167"/>
      <c r="K45" s="168"/>
    </row>
    <row r="46" spans="2:14" ht="30" customHeight="1" thickBot="1" x14ac:dyDescent="0.25">
      <c r="B46" s="1"/>
      <c r="C46" s="215"/>
      <c r="D46" s="87" t="s">
        <v>154</v>
      </c>
      <c r="E46" s="218"/>
      <c r="F46" s="219"/>
      <c r="G46" s="29"/>
      <c r="H46" s="166"/>
      <c r="I46" s="169"/>
      <c r="J46" s="169"/>
      <c r="K46" s="170"/>
    </row>
    <row r="47" spans="2:14" ht="13.5" customHeight="1" x14ac:dyDescent="0.2">
      <c r="B47" s="1"/>
      <c r="C47" s="223">
        <f>E41</f>
        <v>0</v>
      </c>
      <c r="D47" s="99">
        <v>0</v>
      </c>
      <c r="E47" s="225">
        <f>(C47*D47)+C47</f>
        <v>0</v>
      </c>
      <c r="F47" s="226"/>
      <c r="G47" s="29"/>
      <c r="H47" s="179" t="s">
        <v>155</v>
      </c>
      <c r="I47" s="181">
        <f>E47*2</f>
        <v>0</v>
      </c>
      <c r="J47" s="182"/>
      <c r="K47" s="183"/>
      <c r="L47" s="9"/>
      <c r="M47" s="2"/>
      <c r="N47" s="6"/>
    </row>
    <row r="48" spans="2:14" ht="14.25" customHeight="1" thickBot="1" x14ac:dyDescent="0.25">
      <c r="B48" s="1"/>
      <c r="C48" s="224"/>
      <c r="D48" s="30" t="s">
        <v>156</v>
      </c>
      <c r="E48" s="227"/>
      <c r="F48" s="228"/>
      <c r="G48" s="13"/>
      <c r="H48" s="180"/>
      <c r="I48" s="184"/>
      <c r="J48" s="185"/>
      <c r="K48" s="186"/>
      <c r="L48" s="9"/>
      <c r="M48" s="2"/>
      <c r="N48" s="6"/>
    </row>
    <row r="49" spans="1:14" ht="14.1" customHeight="1" x14ac:dyDescent="0.2">
      <c r="B49" s="1"/>
      <c r="C49" s="31"/>
      <c r="D49" s="32"/>
      <c r="E49" s="33"/>
      <c r="F49" s="33"/>
      <c r="G49" s="13"/>
      <c r="H49" s="13"/>
      <c r="I49" s="147"/>
      <c r="J49" s="147"/>
      <c r="K49" s="147"/>
      <c r="L49" s="9"/>
      <c r="M49" s="2"/>
      <c r="N49" s="6"/>
    </row>
    <row r="50" spans="1:14" ht="14.1" customHeight="1" x14ac:dyDescent="0.2">
      <c r="B50" s="1"/>
      <c r="C50" s="31"/>
      <c r="D50" s="32"/>
      <c r="E50" s="33"/>
      <c r="F50" s="33"/>
      <c r="G50" s="13"/>
      <c r="H50" s="13"/>
      <c r="I50" s="148"/>
      <c r="J50" s="148"/>
      <c r="K50" s="148"/>
      <c r="L50" s="9"/>
      <c r="M50" s="2"/>
      <c r="N50" s="6"/>
    </row>
    <row r="51" spans="1:14" ht="14.1" customHeight="1" x14ac:dyDescent="0.2">
      <c r="B51" s="1"/>
      <c r="C51" s="74" t="s">
        <v>67</v>
      </c>
      <c r="D51" s="75"/>
      <c r="E51" s="76"/>
      <c r="F51" s="76"/>
      <c r="G51" s="77"/>
      <c r="H51" s="111"/>
      <c r="I51" s="148"/>
      <c r="J51" s="148"/>
      <c r="K51" s="148"/>
      <c r="L51" s="9"/>
      <c r="M51" s="2"/>
      <c r="N51" s="6"/>
    </row>
    <row r="52" spans="1:14" ht="14.1" customHeight="1" x14ac:dyDescent="0.2">
      <c r="C52" s="113" t="s">
        <v>164</v>
      </c>
      <c r="D52" s="63"/>
      <c r="E52" s="63"/>
      <c r="F52" s="63"/>
      <c r="G52" s="110"/>
      <c r="H52" s="112"/>
      <c r="I52" s="148"/>
      <c r="J52" s="148"/>
      <c r="K52" s="148"/>
    </row>
    <row r="53" spans="1:14" ht="14.1" customHeight="1" x14ac:dyDescent="0.2">
      <c r="B53" s="1"/>
      <c r="C53" s="79"/>
      <c r="D53" s="80"/>
      <c r="E53" s="80"/>
      <c r="F53" s="80"/>
      <c r="G53" s="81"/>
      <c r="H53" s="78"/>
      <c r="I53" s="148"/>
      <c r="J53" s="148"/>
      <c r="K53" s="148"/>
    </row>
    <row r="54" spans="1:14" ht="8.25" customHeight="1" x14ac:dyDescent="0.2">
      <c r="B54" s="1"/>
      <c r="C54" s="3"/>
      <c r="D54" s="31"/>
      <c r="E54" s="3"/>
      <c r="F54" s="3"/>
      <c r="G54" s="29"/>
      <c r="H54" s="29"/>
      <c r="I54" s="148"/>
      <c r="J54" s="148"/>
      <c r="K54" s="148"/>
      <c r="L54" s="9"/>
      <c r="M54" s="2"/>
      <c r="N54" s="6"/>
    </row>
    <row r="55" spans="1:14" ht="14.1" customHeight="1" x14ac:dyDescent="0.2">
      <c r="B55" s="1"/>
      <c r="C55" s="3" t="s">
        <v>126</v>
      </c>
      <c r="D55" s="31"/>
      <c r="E55" s="3"/>
      <c r="F55" s="3"/>
      <c r="G55" s="29"/>
      <c r="H55" s="29"/>
      <c r="I55" s="29"/>
      <c r="J55" s="29"/>
      <c r="K55" s="15"/>
      <c r="L55" s="9"/>
      <c r="M55" s="2"/>
      <c r="N55" s="6"/>
    </row>
    <row r="56" spans="1:14" ht="6.75" customHeight="1" x14ac:dyDescent="0.2">
      <c r="B56" s="1"/>
      <c r="C56" s="3"/>
      <c r="D56" s="31"/>
      <c r="E56" s="3"/>
      <c r="F56" s="3"/>
      <c r="G56" s="29"/>
      <c r="H56" s="29"/>
      <c r="I56" s="29"/>
      <c r="J56" s="29"/>
      <c r="K56" s="15"/>
      <c r="L56" s="9"/>
      <c r="M56" s="2"/>
      <c r="N56" s="6"/>
    </row>
    <row r="57" spans="1:14" ht="12" customHeight="1" x14ac:dyDescent="0.2">
      <c r="B57" s="1"/>
      <c r="C57" s="3"/>
      <c r="D57" s="31"/>
      <c r="E57" s="3"/>
      <c r="F57" s="3"/>
      <c r="G57" s="29"/>
      <c r="H57" s="29"/>
      <c r="I57" s="29"/>
      <c r="J57" s="29"/>
      <c r="K57" s="15"/>
      <c r="L57" s="9"/>
      <c r="M57" s="2"/>
      <c r="N57" s="6"/>
    </row>
    <row r="58" spans="1:14" ht="21" customHeight="1" x14ac:dyDescent="0.2">
      <c r="A58" s="127"/>
      <c r="B58" s="128"/>
      <c r="C58" s="129" t="s">
        <v>181</v>
      </c>
      <c r="D58" s="130"/>
      <c r="E58" s="131"/>
      <c r="F58" s="132"/>
      <c r="G58" s="133"/>
      <c r="H58" s="133"/>
      <c r="I58" s="133"/>
      <c r="J58" s="133"/>
      <c r="K58" s="134"/>
      <c r="L58" s="9"/>
      <c r="M58" s="2"/>
      <c r="N58" s="6"/>
    </row>
    <row r="59" spans="1:14" ht="11.25" customHeight="1" x14ac:dyDescent="0.2">
      <c r="B59" s="1"/>
      <c r="C59" s="3"/>
      <c r="D59" s="31"/>
      <c r="E59" s="3"/>
      <c r="F59" s="92"/>
      <c r="G59" s="29"/>
      <c r="H59" s="29"/>
      <c r="I59" s="29"/>
      <c r="J59" s="29"/>
      <c r="K59" s="15"/>
      <c r="L59" s="9"/>
      <c r="M59" s="2"/>
      <c r="N59" s="6"/>
    </row>
    <row r="60" spans="1:14" ht="19.5" customHeight="1" x14ac:dyDescent="0.2">
      <c r="B60" s="1"/>
      <c r="C60" s="2" t="s">
        <v>27</v>
      </c>
      <c r="D60" s="29"/>
      <c r="E60" s="29"/>
      <c r="F60" s="29"/>
      <c r="G60" s="29"/>
      <c r="H60" s="2" t="s">
        <v>18</v>
      </c>
      <c r="I60" s="29"/>
      <c r="J60" s="29"/>
      <c r="K60" s="29"/>
      <c r="L60" s="9"/>
      <c r="M60" s="2"/>
      <c r="N60" s="6"/>
    </row>
    <row r="61" spans="1:14" ht="22.5" customHeight="1" x14ac:dyDescent="0.2">
      <c r="C61" s="161" t="s">
        <v>28</v>
      </c>
      <c r="D61" s="161"/>
      <c r="E61" s="143" t="s">
        <v>29</v>
      </c>
      <c r="F61" s="143" t="s">
        <v>14</v>
      </c>
      <c r="H61" s="161" t="s">
        <v>44</v>
      </c>
      <c r="I61" s="161"/>
      <c r="J61" s="143" t="s">
        <v>30</v>
      </c>
    </row>
    <row r="62" spans="1:14" ht="15" customHeight="1" x14ac:dyDescent="0.2">
      <c r="C62" s="151" t="s">
        <v>43</v>
      </c>
      <c r="D62" s="152"/>
      <c r="E62" s="50" t="s">
        <v>31</v>
      </c>
      <c r="F62" s="51">
        <v>2</v>
      </c>
      <c r="H62" s="239" t="s">
        <v>45</v>
      </c>
      <c r="I62" s="240"/>
      <c r="J62" s="114">
        <v>1.2</v>
      </c>
    </row>
    <row r="63" spans="1:14" ht="15" customHeight="1" x14ac:dyDescent="0.2">
      <c r="C63" s="155" t="s">
        <v>37</v>
      </c>
      <c r="D63" s="156"/>
      <c r="E63" s="52" t="s">
        <v>32</v>
      </c>
      <c r="F63" s="53">
        <v>1.25</v>
      </c>
      <c r="H63" s="177" t="s">
        <v>46</v>
      </c>
      <c r="I63" s="178"/>
      <c r="J63" s="115">
        <v>1.1000000000000001</v>
      </c>
    </row>
    <row r="64" spans="1:14" ht="15" customHeight="1" x14ac:dyDescent="0.2">
      <c r="C64" s="155" t="s">
        <v>38</v>
      </c>
      <c r="D64" s="156"/>
      <c r="E64" s="52" t="s">
        <v>17</v>
      </c>
      <c r="F64" s="53">
        <v>1.05</v>
      </c>
      <c r="H64" s="177" t="s">
        <v>47</v>
      </c>
      <c r="I64" s="178"/>
      <c r="J64" s="115">
        <v>1.05</v>
      </c>
    </row>
    <row r="65" spans="2:14" ht="15" customHeight="1" x14ac:dyDescent="0.2">
      <c r="C65" s="155" t="s">
        <v>39</v>
      </c>
      <c r="D65" s="156"/>
      <c r="E65" s="52" t="s">
        <v>33</v>
      </c>
      <c r="F65" s="53">
        <v>0.8</v>
      </c>
      <c r="H65" s="177" t="s">
        <v>48</v>
      </c>
      <c r="I65" s="178"/>
      <c r="J65" s="115">
        <v>0.95</v>
      </c>
    </row>
    <row r="66" spans="2:14" ht="15" customHeight="1" x14ac:dyDescent="0.2">
      <c r="C66" s="155" t="s">
        <v>40</v>
      </c>
      <c r="D66" s="156"/>
      <c r="E66" s="52" t="s">
        <v>34</v>
      </c>
      <c r="F66" s="53">
        <v>0.5</v>
      </c>
      <c r="H66" s="235" t="s">
        <v>49</v>
      </c>
      <c r="I66" s="236"/>
      <c r="J66" s="93">
        <v>0.9</v>
      </c>
    </row>
    <row r="67" spans="2:14" ht="15" customHeight="1" x14ac:dyDescent="0.2">
      <c r="C67" s="155" t="s">
        <v>41</v>
      </c>
      <c r="D67" s="156"/>
      <c r="E67" s="52" t="s">
        <v>35</v>
      </c>
      <c r="F67" s="53">
        <v>0.7</v>
      </c>
      <c r="H67" s="237" t="s">
        <v>50</v>
      </c>
      <c r="I67" s="238"/>
      <c r="J67" s="116">
        <v>0.8</v>
      </c>
    </row>
    <row r="68" spans="2:14" ht="15" customHeight="1" x14ac:dyDescent="0.2">
      <c r="C68" s="155" t="s">
        <v>42</v>
      </c>
      <c r="D68" s="156"/>
      <c r="E68" s="52" t="s">
        <v>36</v>
      </c>
      <c r="F68" s="53">
        <v>1.4</v>
      </c>
      <c r="I68" s="16"/>
    </row>
    <row r="69" spans="2:14" ht="15" customHeight="1" x14ac:dyDescent="0.2">
      <c r="C69" s="153"/>
      <c r="D69" s="154"/>
      <c r="E69" s="54"/>
      <c r="F69" s="55"/>
      <c r="I69" s="94"/>
    </row>
    <row r="70" spans="2:14" x14ac:dyDescent="0.2">
      <c r="I70" s="16"/>
    </row>
    <row r="71" spans="2:14" x14ac:dyDescent="0.2">
      <c r="I71" s="16"/>
    </row>
    <row r="72" spans="2:14" ht="19.5" customHeight="1" x14ac:dyDescent="0.2">
      <c r="B72" s="1"/>
      <c r="C72" s="2" t="s">
        <v>66</v>
      </c>
      <c r="D72" s="56"/>
      <c r="E72" s="29"/>
      <c r="F72" s="29"/>
      <c r="G72" s="29"/>
      <c r="I72" s="16"/>
      <c r="L72" s="9"/>
      <c r="M72" s="2"/>
      <c r="N72" s="6"/>
    </row>
    <row r="73" spans="2:14" ht="22.5" customHeight="1" x14ac:dyDescent="0.2">
      <c r="C73" s="149" t="s">
        <v>106</v>
      </c>
      <c r="D73" s="162"/>
      <c r="E73" s="150"/>
      <c r="F73" s="172" t="s">
        <v>191</v>
      </c>
      <c r="G73" s="173"/>
      <c r="H73" s="174"/>
      <c r="I73" s="16"/>
    </row>
    <row r="74" spans="2:14" ht="22.5" customHeight="1" x14ac:dyDescent="0.2">
      <c r="C74" s="161" t="s">
        <v>105</v>
      </c>
      <c r="D74" s="161"/>
      <c r="E74" s="143" t="s">
        <v>14</v>
      </c>
      <c r="F74" s="171" t="s">
        <v>105</v>
      </c>
      <c r="G74" s="171"/>
      <c r="H74" s="144" t="s">
        <v>14</v>
      </c>
      <c r="I74" s="16"/>
    </row>
    <row r="75" spans="2:14" ht="15" customHeight="1" x14ac:dyDescent="0.2">
      <c r="C75" s="155" t="s">
        <v>100</v>
      </c>
      <c r="D75" s="156"/>
      <c r="E75" s="72">
        <v>0.85</v>
      </c>
      <c r="F75" s="175" t="s">
        <v>100</v>
      </c>
      <c r="G75" s="176"/>
      <c r="H75" s="119">
        <v>0.85</v>
      </c>
      <c r="I75" s="16"/>
    </row>
    <row r="76" spans="2:14" ht="15" customHeight="1" x14ac:dyDescent="0.2">
      <c r="C76" s="155" t="s">
        <v>101</v>
      </c>
      <c r="D76" s="156"/>
      <c r="E76" s="72" t="s">
        <v>107</v>
      </c>
      <c r="F76" s="157" t="s">
        <v>113</v>
      </c>
      <c r="G76" s="158"/>
      <c r="H76" s="120" t="s">
        <v>107</v>
      </c>
      <c r="I76" s="16"/>
    </row>
    <row r="77" spans="2:14" ht="15" customHeight="1" x14ac:dyDescent="0.2">
      <c r="C77" s="155" t="s">
        <v>102</v>
      </c>
      <c r="D77" s="156"/>
      <c r="E77" s="72" t="s">
        <v>108</v>
      </c>
      <c r="F77" s="157" t="s">
        <v>112</v>
      </c>
      <c r="G77" s="158"/>
      <c r="H77" s="121" t="s">
        <v>110</v>
      </c>
      <c r="I77" s="16"/>
    </row>
    <row r="78" spans="2:14" ht="15" customHeight="1" x14ac:dyDescent="0.2">
      <c r="C78" s="155" t="s">
        <v>103</v>
      </c>
      <c r="D78" s="156"/>
      <c r="E78" s="72">
        <v>1.2</v>
      </c>
      <c r="F78" s="157" t="s">
        <v>112</v>
      </c>
      <c r="G78" s="158"/>
      <c r="H78" s="121" t="s">
        <v>110</v>
      </c>
      <c r="I78" s="16"/>
    </row>
    <row r="79" spans="2:14" ht="15" customHeight="1" x14ac:dyDescent="0.2">
      <c r="C79" s="153" t="s">
        <v>104</v>
      </c>
      <c r="D79" s="154"/>
      <c r="E79" s="73" t="s">
        <v>109</v>
      </c>
      <c r="F79" s="159" t="s">
        <v>104</v>
      </c>
      <c r="G79" s="160"/>
      <c r="H79" s="122" t="s">
        <v>111</v>
      </c>
      <c r="I79" s="16"/>
    </row>
    <row r="80" spans="2:14" ht="11.25" customHeight="1" x14ac:dyDescent="0.2"/>
    <row r="81" spans="3:17" ht="23.25" customHeight="1" x14ac:dyDescent="0.2">
      <c r="C81" s="56" t="s">
        <v>114</v>
      </c>
    </row>
    <row r="82" spans="3:17" ht="21" customHeight="1" x14ac:dyDescent="0.2"/>
    <row r="83" spans="3:17" ht="17.25" customHeight="1" x14ac:dyDescent="0.2">
      <c r="C83" s="2" t="s">
        <v>64</v>
      </c>
      <c r="D83" s="56" t="s">
        <v>65</v>
      </c>
      <c r="E83" s="29"/>
      <c r="F83" s="29"/>
      <c r="H83" s="2" t="s">
        <v>51</v>
      </c>
      <c r="I83" s="29"/>
      <c r="J83" s="29"/>
      <c r="K83" s="15"/>
    </row>
    <row r="84" spans="3:17" ht="21" customHeight="1" x14ac:dyDescent="0.2">
      <c r="C84" s="143" t="s">
        <v>56</v>
      </c>
      <c r="D84" s="143" t="s">
        <v>14</v>
      </c>
      <c r="E84" s="143" t="s">
        <v>56</v>
      </c>
      <c r="F84" s="143" t="s">
        <v>14</v>
      </c>
      <c r="H84" s="161" t="s">
        <v>52</v>
      </c>
      <c r="I84" s="161"/>
      <c r="J84" s="143" t="s">
        <v>30</v>
      </c>
    </row>
    <row r="85" spans="3:17" ht="14.1" customHeight="1" x14ac:dyDescent="0.2">
      <c r="C85" s="102" t="s">
        <v>57</v>
      </c>
      <c r="D85" s="57">
        <v>1</v>
      </c>
      <c r="E85" s="106">
        <v>31</v>
      </c>
      <c r="F85" s="58">
        <f>D110-0.005</f>
        <v>0.79499999999999982</v>
      </c>
      <c r="H85" s="151" t="s">
        <v>53</v>
      </c>
      <c r="I85" s="152"/>
      <c r="J85" s="51">
        <v>0.8</v>
      </c>
    </row>
    <row r="86" spans="3:17" ht="14.1" customHeight="1" x14ac:dyDescent="0.2">
      <c r="C86" s="103">
        <v>6</v>
      </c>
      <c r="D86" s="60">
        <v>0.99</v>
      </c>
      <c r="E86" s="107">
        <v>32</v>
      </c>
      <c r="F86" s="59">
        <f t="shared" ref="F86:F104" si="1">F85-0.005</f>
        <v>0.78999999999999981</v>
      </c>
      <c r="H86" s="155" t="s">
        <v>54</v>
      </c>
      <c r="I86" s="156"/>
      <c r="J86" s="53">
        <v>0.9</v>
      </c>
    </row>
    <row r="87" spans="3:17" ht="14.1" customHeight="1" x14ac:dyDescent="0.2">
      <c r="C87" s="103">
        <v>7</v>
      </c>
      <c r="D87" s="60">
        <v>0.98</v>
      </c>
      <c r="E87" s="107">
        <v>33</v>
      </c>
      <c r="F87" s="59">
        <f t="shared" si="1"/>
        <v>0.78499999999999981</v>
      </c>
      <c r="H87" s="155" t="s">
        <v>157</v>
      </c>
      <c r="I87" s="156"/>
      <c r="J87" s="53">
        <v>1</v>
      </c>
    </row>
    <row r="88" spans="3:17" ht="14.1" customHeight="1" x14ac:dyDescent="0.2">
      <c r="C88" s="103">
        <v>8</v>
      </c>
      <c r="D88" s="60">
        <f t="shared" ref="D88:D100" si="2">D87-0.01</f>
        <v>0.97</v>
      </c>
      <c r="E88" s="107">
        <v>34</v>
      </c>
      <c r="F88" s="59">
        <f t="shared" si="1"/>
        <v>0.7799999999999998</v>
      </c>
      <c r="H88" s="153" t="s">
        <v>161</v>
      </c>
      <c r="I88" s="154"/>
      <c r="J88" s="55">
        <v>1.2</v>
      </c>
    </row>
    <row r="89" spans="3:17" ht="14.1" customHeight="1" x14ac:dyDescent="0.2">
      <c r="C89" s="103">
        <v>9</v>
      </c>
      <c r="D89" s="60">
        <f t="shared" si="2"/>
        <v>0.96</v>
      </c>
      <c r="E89" s="107">
        <v>35</v>
      </c>
      <c r="F89" s="59">
        <f t="shared" si="1"/>
        <v>0.7749999999999998</v>
      </c>
    </row>
    <row r="90" spans="3:17" ht="14.1" customHeight="1" x14ac:dyDescent="0.2">
      <c r="C90" s="103">
        <v>10</v>
      </c>
      <c r="D90" s="60">
        <f t="shared" si="2"/>
        <v>0.95</v>
      </c>
      <c r="E90" s="107">
        <v>36</v>
      </c>
      <c r="F90" s="59">
        <f t="shared" si="1"/>
        <v>0.7699999999999998</v>
      </c>
      <c r="H90" s="222" t="s">
        <v>158</v>
      </c>
      <c r="I90" s="222"/>
      <c r="J90" s="222"/>
    </row>
    <row r="91" spans="3:17" ht="14.1" customHeight="1" x14ac:dyDescent="0.2">
      <c r="C91" s="103">
        <v>11</v>
      </c>
      <c r="D91" s="60">
        <f t="shared" si="2"/>
        <v>0.94</v>
      </c>
      <c r="E91" s="107">
        <v>37</v>
      </c>
      <c r="F91" s="59">
        <f t="shared" si="1"/>
        <v>0.76499999999999979</v>
      </c>
      <c r="H91" s="222"/>
      <c r="I91" s="222"/>
      <c r="J91" s="222"/>
    </row>
    <row r="92" spans="3:17" ht="14.1" customHeight="1" x14ac:dyDescent="0.2">
      <c r="C92" s="103">
        <v>12</v>
      </c>
      <c r="D92" s="60">
        <f t="shared" si="2"/>
        <v>0.92999999999999994</v>
      </c>
      <c r="E92" s="107">
        <v>38</v>
      </c>
      <c r="F92" s="59">
        <f t="shared" si="1"/>
        <v>0.75999999999999979</v>
      </c>
      <c r="H92" s="222"/>
      <c r="I92" s="222"/>
      <c r="J92" s="222"/>
      <c r="Q92" s="142"/>
    </row>
    <row r="93" spans="3:17" ht="14.1" customHeight="1" x14ac:dyDescent="0.2">
      <c r="C93" s="103">
        <v>13</v>
      </c>
      <c r="D93" s="60">
        <f t="shared" si="2"/>
        <v>0.91999999999999993</v>
      </c>
      <c r="E93" s="107">
        <v>39</v>
      </c>
      <c r="F93" s="59">
        <f t="shared" si="1"/>
        <v>0.75499999999999978</v>
      </c>
      <c r="H93" s="222"/>
      <c r="I93" s="222"/>
      <c r="J93" s="222"/>
    </row>
    <row r="94" spans="3:17" ht="14.1" customHeight="1" x14ac:dyDescent="0.2">
      <c r="C94" s="103">
        <v>14</v>
      </c>
      <c r="D94" s="60">
        <f t="shared" si="2"/>
        <v>0.90999999999999992</v>
      </c>
      <c r="E94" s="107">
        <v>40</v>
      </c>
      <c r="F94" s="59">
        <f t="shared" si="1"/>
        <v>0.74999999999999978</v>
      </c>
      <c r="H94" s="222" t="s">
        <v>159</v>
      </c>
      <c r="I94" s="222"/>
      <c r="J94" s="222"/>
    </row>
    <row r="95" spans="3:17" ht="14.1" customHeight="1" x14ac:dyDescent="0.2">
      <c r="C95" s="103">
        <v>15</v>
      </c>
      <c r="D95" s="60">
        <f t="shared" si="2"/>
        <v>0.89999999999999991</v>
      </c>
      <c r="E95" s="107">
        <v>41</v>
      </c>
      <c r="F95" s="59">
        <f t="shared" si="1"/>
        <v>0.74499999999999977</v>
      </c>
      <c r="H95" s="222"/>
      <c r="I95" s="222"/>
      <c r="J95" s="222"/>
      <c r="Q95" s="4"/>
    </row>
    <row r="96" spans="3:17" ht="14.1" customHeight="1" x14ac:dyDescent="0.2">
      <c r="C96" s="103">
        <v>16</v>
      </c>
      <c r="D96" s="60">
        <f t="shared" si="2"/>
        <v>0.8899999999999999</v>
      </c>
      <c r="E96" s="107">
        <v>42</v>
      </c>
      <c r="F96" s="59">
        <f t="shared" si="1"/>
        <v>0.73999999999999977</v>
      </c>
      <c r="H96" s="222"/>
      <c r="I96" s="222"/>
      <c r="J96" s="222"/>
    </row>
    <row r="97" spans="3:10" ht="14.1" customHeight="1" x14ac:dyDescent="0.2">
      <c r="C97" s="103">
        <v>17</v>
      </c>
      <c r="D97" s="60">
        <f t="shared" si="2"/>
        <v>0.87999999999999989</v>
      </c>
      <c r="E97" s="107">
        <v>43</v>
      </c>
      <c r="F97" s="59">
        <f t="shared" si="1"/>
        <v>0.73499999999999976</v>
      </c>
      <c r="H97" s="222"/>
      <c r="I97" s="222"/>
      <c r="J97" s="222"/>
    </row>
    <row r="98" spans="3:10" ht="14.1" customHeight="1" x14ac:dyDescent="0.2">
      <c r="C98" s="103">
        <v>18</v>
      </c>
      <c r="D98" s="60">
        <f t="shared" si="2"/>
        <v>0.86999999999999988</v>
      </c>
      <c r="E98" s="107">
        <v>44</v>
      </c>
      <c r="F98" s="59">
        <f t="shared" si="1"/>
        <v>0.72999999999999976</v>
      </c>
      <c r="I98" s="16"/>
    </row>
    <row r="99" spans="3:10" ht="14.1" customHeight="1" x14ac:dyDescent="0.2">
      <c r="C99" s="103">
        <v>19</v>
      </c>
      <c r="D99" s="60">
        <f t="shared" si="2"/>
        <v>0.85999999999999988</v>
      </c>
      <c r="E99" s="107">
        <v>45</v>
      </c>
      <c r="F99" s="59">
        <f t="shared" si="1"/>
        <v>0.72499999999999976</v>
      </c>
      <c r="I99" s="16"/>
    </row>
    <row r="100" spans="3:10" ht="14.1" customHeight="1" x14ac:dyDescent="0.2">
      <c r="C100" s="103">
        <v>20</v>
      </c>
      <c r="D100" s="60">
        <f t="shared" si="2"/>
        <v>0.84999999999999987</v>
      </c>
      <c r="E100" s="107">
        <v>46</v>
      </c>
      <c r="F100" s="59">
        <f t="shared" si="1"/>
        <v>0.71999999999999975</v>
      </c>
      <c r="I100" s="16"/>
    </row>
    <row r="101" spans="3:10" ht="14.1" customHeight="1" x14ac:dyDescent="0.2">
      <c r="C101" s="103">
        <v>21</v>
      </c>
      <c r="D101" s="60">
        <f t="shared" ref="D101:D110" si="3">D100-0.005</f>
        <v>0.84499999999999986</v>
      </c>
      <c r="E101" s="107">
        <v>47</v>
      </c>
      <c r="F101" s="59">
        <f t="shared" si="1"/>
        <v>0.71499999999999975</v>
      </c>
      <c r="I101" s="16"/>
    </row>
    <row r="102" spans="3:10" ht="14.1" customHeight="1" x14ac:dyDescent="0.2">
      <c r="C102" s="103">
        <v>22</v>
      </c>
      <c r="D102" s="60">
        <f t="shared" si="3"/>
        <v>0.83999999999999986</v>
      </c>
      <c r="E102" s="107">
        <v>48</v>
      </c>
      <c r="F102" s="59">
        <f t="shared" si="1"/>
        <v>0.70999999999999974</v>
      </c>
      <c r="I102" s="16"/>
    </row>
    <row r="103" spans="3:10" ht="14.1" customHeight="1" x14ac:dyDescent="0.2">
      <c r="C103" s="103">
        <v>23</v>
      </c>
      <c r="D103" s="60">
        <f t="shared" si="3"/>
        <v>0.83499999999999985</v>
      </c>
      <c r="E103" s="107">
        <v>49</v>
      </c>
      <c r="F103" s="59">
        <f t="shared" si="1"/>
        <v>0.70499999999999974</v>
      </c>
      <c r="H103" s="2" t="s">
        <v>59</v>
      </c>
      <c r="I103" s="29"/>
      <c r="J103" s="29"/>
    </row>
    <row r="104" spans="3:10" ht="14.1" customHeight="1" x14ac:dyDescent="0.2">
      <c r="C104" s="104">
        <v>24</v>
      </c>
      <c r="D104" s="60">
        <f t="shared" si="3"/>
        <v>0.82999999999999985</v>
      </c>
      <c r="E104" s="108">
        <v>50</v>
      </c>
      <c r="F104" s="59">
        <f t="shared" si="1"/>
        <v>0.69999999999999973</v>
      </c>
      <c r="H104" s="149" t="s">
        <v>60</v>
      </c>
      <c r="I104" s="150"/>
      <c r="J104" s="143" t="s">
        <v>30</v>
      </c>
    </row>
    <row r="105" spans="3:10" ht="14.1" customHeight="1" x14ac:dyDescent="0.2">
      <c r="C105" s="104">
        <v>25</v>
      </c>
      <c r="D105" s="60">
        <f t="shared" si="3"/>
        <v>0.82499999999999984</v>
      </c>
      <c r="E105" s="108" t="s">
        <v>58</v>
      </c>
      <c r="F105" s="59">
        <f>F104</f>
        <v>0.69999999999999973</v>
      </c>
      <c r="H105" s="151" t="s">
        <v>61</v>
      </c>
      <c r="I105" s="152"/>
      <c r="J105" s="51">
        <v>1</v>
      </c>
    </row>
    <row r="106" spans="3:10" ht="14.1" customHeight="1" x14ac:dyDescent="0.2">
      <c r="C106" s="104">
        <v>26</v>
      </c>
      <c r="D106" s="60">
        <f t="shared" si="3"/>
        <v>0.81999999999999984</v>
      </c>
      <c r="E106" s="100"/>
      <c r="F106" s="53"/>
      <c r="H106" s="155" t="s">
        <v>62</v>
      </c>
      <c r="I106" s="156"/>
      <c r="J106" s="53">
        <v>0.8</v>
      </c>
    </row>
    <row r="107" spans="3:10" ht="14.1" customHeight="1" x14ac:dyDescent="0.2">
      <c r="C107" s="104">
        <v>27</v>
      </c>
      <c r="D107" s="60">
        <f t="shared" si="3"/>
        <v>0.81499999999999984</v>
      </c>
      <c r="E107" s="100"/>
      <c r="F107" s="53"/>
      <c r="H107" s="153" t="s">
        <v>63</v>
      </c>
      <c r="I107" s="154"/>
      <c r="J107" s="55">
        <v>0.6</v>
      </c>
    </row>
    <row r="108" spans="3:10" ht="14.1" customHeight="1" x14ac:dyDescent="0.2">
      <c r="C108" s="104">
        <v>28</v>
      </c>
      <c r="D108" s="60">
        <f t="shared" si="3"/>
        <v>0.80999999999999983</v>
      </c>
      <c r="E108" s="100"/>
      <c r="F108" s="53"/>
      <c r="I108" s="16"/>
    </row>
    <row r="109" spans="3:10" ht="14.1" customHeight="1" x14ac:dyDescent="0.2">
      <c r="C109" s="104">
        <v>29</v>
      </c>
      <c r="D109" s="60">
        <f t="shared" si="3"/>
        <v>0.80499999999999983</v>
      </c>
      <c r="E109" s="100"/>
      <c r="F109" s="53"/>
      <c r="I109" s="16"/>
    </row>
    <row r="110" spans="3:10" ht="14.1" customHeight="1" x14ac:dyDescent="0.2">
      <c r="C110" s="105">
        <v>30</v>
      </c>
      <c r="D110" s="61">
        <f t="shared" si="3"/>
        <v>0.79999999999999982</v>
      </c>
      <c r="E110" s="101"/>
      <c r="F110" s="55"/>
      <c r="I110" s="16"/>
    </row>
    <row r="111" spans="3:10" x14ac:dyDescent="0.2">
      <c r="I111" s="16"/>
    </row>
    <row r="112" spans="3:10" ht="7.5" customHeight="1" x14ac:dyDescent="0.2">
      <c r="I112" s="16"/>
    </row>
    <row r="113" spans="3:11" ht="15.75" x14ac:dyDescent="0.25">
      <c r="C113" s="135" t="s">
        <v>99</v>
      </c>
      <c r="D113" s="126"/>
      <c r="E113" s="126"/>
      <c r="F113" s="126"/>
      <c r="G113" s="135"/>
      <c r="J113" s="86"/>
    </row>
    <row r="115" spans="3:11" ht="47.25" customHeight="1" x14ac:dyDescent="0.2">
      <c r="C115" s="146" t="s">
        <v>137</v>
      </c>
      <c r="D115" s="146"/>
      <c r="E115" s="146"/>
      <c r="F115" s="146"/>
      <c r="G115" s="146"/>
      <c r="H115" s="146"/>
      <c r="I115" s="146"/>
      <c r="J115" s="146"/>
      <c r="K115" s="146"/>
    </row>
    <row r="116" spans="3:11" ht="16.5" customHeight="1" x14ac:dyDescent="0.2">
      <c r="C116" s="68" t="s">
        <v>174</v>
      </c>
    </row>
    <row r="118" spans="3:11" ht="12" customHeight="1" x14ac:dyDescent="0.2">
      <c r="C118" s="64" t="s">
        <v>89</v>
      </c>
      <c r="D118" s="69" t="s">
        <v>88</v>
      </c>
      <c r="E118" s="67"/>
      <c r="F118" s="67"/>
      <c r="G118" s="67"/>
      <c r="H118" s="67"/>
      <c r="I118" s="67"/>
      <c r="J118" s="67"/>
      <c r="K118" s="67"/>
    </row>
    <row r="119" spans="3:11" ht="11.1" customHeight="1" x14ac:dyDescent="0.2">
      <c r="D119" s="146" t="s">
        <v>97</v>
      </c>
      <c r="E119" s="146"/>
      <c r="F119" s="146"/>
      <c r="G119" s="146"/>
      <c r="H119" s="146"/>
      <c r="I119" s="146"/>
      <c r="J119" s="146"/>
      <c r="K119" s="146"/>
    </row>
    <row r="120" spans="3:11" ht="11.1" customHeight="1" x14ac:dyDescent="0.2">
      <c r="C120" s="64"/>
      <c r="D120" s="146" t="s">
        <v>98</v>
      </c>
      <c r="E120" s="146"/>
      <c r="F120" s="146"/>
      <c r="G120" s="146"/>
      <c r="H120" s="146"/>
      <c r="I120" s="146"/>
      <c r="J120" s="146"/>
      <c r="K120" s="146"/>
    </row>
    <row r="121" spans="3:11" ht="11.1" customHeight="1" x14ac:dyDescent="0.2">
      <c r="C121" s="64"/>
      <c r="D121" s="146" t="s">
        <v>170</v>
      </c>
      <c r="E121" s="146"/>
      <c r="F121" s="146"/>
      <c r="G121" s="146"/>
      <c r="H121" s="146"/>
      <c r="I121" s="146"/>
      <c r="J121" s="146"/>
      <c r="K121" s="146"/>
    </row>
    <row r="122" spans="3:11" ht="11.1" customHeight="1" x14ac:dyDescent="0.2">
      <c r="C122" s="64"/>
      <c r="D122" s="146" t="s">
        <v>171</v>
      </c>
      <c r="E122" s="146"/>
      <c r="F122" s="146"/>
      <c r="G122" s="146"/>
      <c r="H122" s="146"/>
      <c r="I122" s="146"/>
      <c r="J122" s="146"/>
      <c r="K122" s="146"/>
    </row>
    <row r="123" spans="3:11" ht="6" customHeight="1" x14ac:dyDescent="0.2">
      <c r="C123" s="64"/>
      <c r="D123" s="142"/>
      <c r="E123" s="142"/>
      <c r="F123" s="142"/>
      <c r="G123" s="142"/>
      <c r="H123" s="142"/>
      <c r="I123" s="142"/>
      <c r="J123" s="142"/>
      <c r="K123" s="142"/>
    </row>
    <row r="124" spans="3:11" ht="5.0999999999999996" customHeight="1" x14ac:dyDescent="0.2">
      <c r="D124" s="67"/>
      <c r="E124" s="142"/>
      <c r="F124" s="142"/>
      <c r="G124" s="142"/>
      <c r="H124" s="142"/>
      <c r="I124" s="142"/>
      <c r="J124" s="142"/>
      <c r="K124" s="142"/>
    </row>
    <row r="125" spans="3:11" ht="11.1" customHeight="1" x14ac:dyDescent="0.2">
      <c r="C125" s="123" t="s">
        <v>177</v>
      </c>
      <c r="D125" s="67" t="s">
        <v>84</v>
      </c>
      <c r="E125" s="142"/>
      <c r="F125" s="142"/>
      <c r="G125" s="142"/>
      <c r="H125" s="142"/>
      <c r="I125" s="142"/>
      <c r="J125" s="142"/>
      <c r="K125" s="142"/>
    </row>
    <row r="126" spans="3:11" ht="11.1" customHeight="1" x14ac:dyDescent="0.2">
      <c r="C126" s="124"/>
      <c r="D126" s="67" t="s">
        <v>85</v>
      </c>
      <c r="E126" s="142"/>
      <c r="F126" s="142"/>
      <c r="G126" s="142"/>
      <c r="H126" s="142"/>
      <c r="I126" s="142"/>
      <c r="J126" s="142"/>
      <c r="K126" s="142"/>
    </row>
    <row r="127" spans="3:11" ht="5.0999999999999996" customHeight="1" x14ac:dyDescent="0.2">
      <c r="C127" s="124"/>
      <c r="D127" s="142"/>
      <c r="E127" s="142"/>
      <c r="F127" s="142"/>
      <c r="G127" s="142"/>
      <c r="H127" s="142"/>
      <c r="I127" s="142"/>
      <c r="J127" s="142"/>
      <c r="K127" s="142"/>
    </row>
    <row r="128" spans="3:11" ht="11.1" customHeight="1" x14ac:dyDescent="0.2">
      <c r="C128" s="123" t="s">
        <v>179</v>
      </c>
      <c r="D128" s="67" t="s">
        <v>121</v>
      </c>
      <c r="E128" s="142"/>
      <c r="F128" s="142"/>
      <c r="G128" s="142"/>
      <c r="H128" s="142"/>
      <c r="I128" s="142"/>
      <c r="J128" s="142"/>
      <c r="K128" s="142"/>
    </row>
    <row r="129" spans="3:11" ht="11.1" customHeight="1" x14ac:dyDescent="0.2">
      <c r="C129" s="124"/>
      <c r="D129" s="67" t="s">
        <v>86</v>
      </c>
      <c r="E129" s="142"/>
      <c r="F129" s="142"/>
      <c r="G129" s="142"/>
      <c r="H129" s="142"/>
      <c r="I129" s="142"/>
      <c r="J129" s="142"/>
      <c r="K129" s="142"/>
    </row>
    <row r="130" spans="3:11" ht="11.1" customHeight="1" x14ac:dyDescent="0.2">
      <c r="C130" s="124"/>
      <c r="D130" s="67" t="s">
        <v>163</v>
      </c>
      <c r="E130" s="142"/>
      <c r="F130" s="142"/>
      <c r="G130" s="142"/>
      <c r="H130" s="142"/>
      <c r="I130" s="142"/>
      <c r="J130" s="142"/>
      <c r="K130" s="142"/>
    </row>
    <row r="131" spans="3:11" ht="11.1" customHeight="1" x14ac:dyDescent="0.2">
      <c r="C131" s="124"/>
      <c r="D131" s="67" t="s">
        <v>87</v>
      </c>
      <c r="E131" s="142"/>
      <c r="F131" s="142"/>
      <c r="G131" s="142"/>
      <c r="H131" s="142"/>
      <c r="I131" s="142"/>
      <c r="J131" s="142"/>
      <c r="K131" s="142"/>
    </row>
    <row r="132" spans="3:11" ht="5.0999999999999996" customHeight="1" x14ac:dyDescent="0.2">
      <c r="C132" s="124"/>
      <c r="D132" s="67"/>
      <c r="E132" s="142"/>
      <c r="F132" s="142"/>
      <c r="G132" s="142"/>
      <c r="H132" s="142"/>
      <c r="I132" s="142"/>
      <c r="J132" s="142"/>
      <c r="K132" s="142"/>
    </row>
    <row r="133" spans="3:11" ht="11.1" customHeight="1" x14ac:dyDescent="0.2">
      <c r="C133" s="123" t="s">
        <v>178</v>
      </c>
      <c r="D133" s="136" t="s">
        <v>185</v>
      </c>
      <c r="E133" s="137"/>
      <c r="F133" s="137"/>
      <c r="G133" s="137"/>
      <c r="H133" s="137"/>
      <c r="I133" s="137"/>
      <c r="J133" s="137"/>
      <c r="K133" s="137"/>
    </row>
    <row r="134" spans="3:11" ht="11.1" customHeight="1" x14ac:dyDescent="0.2">
      <c r="C134" s="125"/>
      <c r="D134" s="4" t="s">
        <v>175</v>
      </c>
      <c r="E134" s="90"/>
      <c r="F134" s="90"/>
      <c r="G134" s="90"/>
      <c r="H134" s="90"/>
      <c r="I134" s="90"/>
      <c r="J134" s="90"/>
      <c r="K134" s="90"/>
    </row>
    <row r="135" spans="3:11" ht="11.1" customHeight="1" x14ac:dyDescent="0.2">
      <c r="C135" s="65"/>
      <c r="D135" s="4" t="s">
        <v>176</v>
      </c>
      <c r="E135" s="142"/>
      <c r="F135" s="142"/>
      <c r="G135" s="142"/>
      <c r="H135" s="142"/>
      <c r="I135" s="142"/>
      <c r="J135" s="142"/>
      <c r="K135" s="142"/>
    </row>
    <row r="136" spans="3:11" ht="11.1" customHeight="1" x14ac:dyDescent="0.2">
      <c r="C136" s="65"/>
      <c r="D136" s="4" t="s">
        <v>182</v>
      </c>
      <c r="E136" s="90"/>
      <c r="F136" s="90"/>
      <c r="G136" s="90"/>
      <c r="H136" s="90"/>
      <c r="I136" s="90"/>
      <c r="J136" s="90"/>
      <c r="K136" s="90"/>
    </row>
    <row r="137" spans="3:11" ht="11.1" customHeight="1" x14ac:dyDescent="0.2">
      <c r="C137" s="65"/>
      <c r="D137" s="4" t="s">
        <v>183</v>
      </c>
      <c r="E137" s="90"/>
      <c r="F137" s="90"/>
      <c r="G137" s="90"/>
      <c r="H137" s="90"/>
      <c r="I137" s="90"/>
      <c r="J137" s="90"/>
      <c r="K137" s="90"/>
    </row>
    <row r="138" spans="3:11" ht="12" customHeight="1" x14ac:dyDescent="0.2"/>
    <row r="139" spans="3:11" x14ac:dyDescent="0.2">
      <c r="C139" s="64" t="s">
        <v>186</v>
      </c>
      <c r="D139" s="69" t="s">
        <v>72</v>
      </c>
    </row>
    <row r="140" spans="3:11" ht="11.1" customHeight="1" x14ac:dyDescent="0.2">
      <c r="D140" s="67" t="s">
        <v>122</v>
      </c>
    </row>
    <row r="141" spans="3:11" ht="11.1" customHeight="1" x14ac:dyDescent="0.2">
      <c r="D141" s="67" t="s">
        <v>129</v>
      </c>
    </row>
    <row r="142" spans="3:11" ht="11.1" customHeight="1" x14ac:dyDescent="0.2">
      <c r="D142" s="67" t="s">
        <v>123</v>
      </c>
    </row>
    <row r="143" spans="3:11" ht="11.1" customHeight="1" x14ac:dyDescent="0.2">
      <c r="D143" s="67" t="s">
        <v>124</v>
      </c>
    </row>
    <row r="144" spans="3:11" ht="11.1" customHeight="1" x14ac:dyDescent="0.2">
      <c r="D144" s="67" t="s">
        <v>125</v>
      </c>
    </row>
    <row r="145" spans="3:11" ht="11.1" customHeight="1" x14ac:dyDescent="0.2">
      <c r="D145" s="67" t="s">
        <v>184</v>
      </c>
    </row>
    <row r="146" spans="3:11" s="66" customFormat="1" ht="12" customHeight="1" x14ac:dyDescent="0.2">
      <c r="C146" s="16"/>
      <c r="D146" s="67"/>
      <c r="E146" s="71"/>
      <c r="F146" s="71"/>
      <c r="G146" s="71"/>
      <c r="H146" s="71"/>
      <c r="I146" s="71"/>
      <c r="J146" s="71"/>
      <c r="K146" s="71"/>
    </row>
    <row r="147" spans="3:11" s="66" customFormat="1" ht="12" x14ac:dyDescent="0.2">
      <c r="C147" s="64" t="s">
        <v>90</v>
      </c>
      <c r="D147" s="69" t="s">
        <v>73</v>
      </c>
      <c r="E147" s="16"/>
      <c r="F147" s="16"/>
      <c r="G147" s="16"/>
      <c r="H147" s="16"/>
      <c r="I147" s="5"/>
      <c r="J147" s="16"/>
      <c r="K147" s="16"/>
    </row>
    <row r="148" spans="3:11" s="66" customFormat="1" ht="11.1" customHeight="1" x14ac:dyDescent="0.2">
      <c r="C148" s="16"/>
      <c r="D148" s="67" t="s">
        <v>68</v>
      </c>
      <c r="E148" s="67"/>
      <c r="F148" s="67"/>
      <c r="G148" s="67"/>
      <c r="H148" s="67"/>
      <c r="I148" s="67"/>
      <c r="J148" s="67"/>
      <c r="K148" s="67"/>
    </row>
    <row r="149" spans="3:11" s="66" customFormat="1" ht="11.1" customHeight="1" x14ac:dyDescent="0.2">
      <c r="C149" s="16"/>
      <c r="D149" s="67" t="s">
        <v>130</v>
      </c>
      <c r="E149" s="67"/>
      <c r="F149" s="67"/>
      <c r="G149" s="67"/>
      <c r="H149" s="67"/>
      <c r="I149" s="67"/>
      <c r="J149" s="67"/>
      <c r="K149" s="67"/>
    </row>
    <row r="150" spans="3:11" s="66" customFormat="1" ht="11.1" customHeight="1" x14ac:dyDescent="0.2">
      <c r="C150" s="16"/>
      <c r="D150" s="67" t="s">
        <v>118</v>
      </c>
      <c r="E150" s="67"/>
      <c r="F150" s="67"/>
      <c r="G150" s="67"/>
      <c r="H150" s="67"/>
      <c r="I150" s="67"/>
      <c r="J150" s="67"/>
      <c r="K150" s="67"/>
    </row>
    <row r="151" spans="3:11" s="66" customFormat="1" ht="11.1" customHeight="1" x14ac:dyDescent="0.2">
      <c r="C151" s="16"/>
      <c r="D151" s="67" t="s">
        <v>119</v>
      </c>
      <c r="E151" s="67"/>
      <c r="F151" s="67"/>
      <c r="G151" s="67"/>
      <c r="H151" s="67"/>
      <c r="I151" s="67"/>
      <c r="J151" s="67"/>
      <c r="K151" s="67"/>
    </row>
    <row r="152" spans="3:11" s="66" customFormat="1" ht="12" customHeight="1" x14ac:dyDescent="0.2">
      <c r="C152" s="16"/>
      <c r="D152" s="16"/>
      <c r="E152" s="16"/>
      <c r="F152" s="16"/>
      <c r="G152" s="16"/>
      <c r="H152" s="16"/>
      <c r="I152" s="5"/>
      <c r="J152" s="16"/>
      <c r="K152" s="16"/>
    </row>
    <row r="153" spans="3:11" s="66" customFormat="1" ht="12" customHeight="1" x14ac:dyDescent="0.2">
      <c r="C153" s="64" t="s">
        <v>91</v>
      </c>
      <c r="D153" s="69" t="s">
        <v>74</v>
      </c>
      <c r="E153" s="16"/>
      <c r="F153" s="16"/>
      <c r="G153" s="16"/>
      <c r="H153" s="16"/>
      <c r="I153" s="5"/>
      <c r="J153" s="16"/>
      <c r="K153" s="16"/>
    </row>
    <row r="154" spans="3:11" s="66" customFormat="1" ht="14.25" customHeight="1" x14ac:dyDescent="0.2">
      <c r="C154" s="16"/>
      <c r="D154" s="67" t="s">
        <v>187</v>
      </c>
      <c r="E154" s="16"/>
      <c r="F154" s="16"/>
      <c r="G154" s="16"/>
      <c r="H154" s="16"/>
      <c r="I154" s="5"/>
      <c r="J154" s="16"/>
      <c r="K154" s="16"/>
    </row>
    <row r="155" spans="3:11" s="66" customFormat="1" ht="12" customHeight="1" x14ac:dyDescent="0.2">
      <c r="C155" s="16"/>
      <c r="D155" s="16"/>
      <c r="E155" s="16"/>
      <c r="F155" s="16"/>
      <c r="G155" s="16"/>
      <c r="H155" s="16"/>
      <c r="I155" s="5"/>
      <c r="J155" s="16"/>
      <c r="K155" s="16"/>
    </row>
    <row r="156" spans="3:11" s="66" customFormat="1" ht="12" x14ac:dyDescent="0.2">
      <c r="C156" s="64" t="s">
        <v>92</v>
      </c>
      <c r="D156" s="69" t="s">
        <v>5</v>
      </c>
      <c r="E156" s="16"/>
      <c r="F156" s="16"/>
      <c r="G156" s="16"/>
      <c r="H156" s="16"/>
      <c r="I156" s="5"/>
      <c r="J156" s="16"/>
      <c r="K156" s="16"/>
    </row>
    <row r="157" spans="3:11" s="66" customFormat="1" ht="11.1" customHeight="1" x14ac:dyDescent="0.2">
      <c r="C157" s="16"/>
      <c r="D157" s="67"/>
      <c r="E157" s="16"/>
      <c r="F157" s="16"/>
      <c r="G157" s="16"/>
      <c r="H157" s="16"/>
      <c r="I157" s="5"/>
      <c r="J157" s="16"/>
      <c r="K157" s="16"/>
    </row>
    <row r="158" spans="3:11" s="66" customFormat="1" ht="11.1" customHeight="1" x14ac:dyDescent="0.2">
      <c r="C158" s="16"/>
      <c r="D158" s="8" t="s">
        <v>75</v>
      </c>
      <c r="E158" s="8"/>
      <c r="F158" s="8" t="s">
        <v>76</v>
      </c>
      <c r="G158" s="16"/>
      <c r="H158" s="16"/>
      <c r="I158" s="5"/>
      <c r="J158" s="16"/>
      <c r="K158" s="16"/>
    </row>
    <row r="159" spans="3:11" s="66" customFormat="1" ht="11.1" customHeight="1" x14ac:dyDescent="0.2">
      <c r="C159" s="16"/>
      <c r="D159" s="8" t="s">
        <v>77</v>
      </c>
      <c r="E159" s="8"/>
      <c r="F159" s="8" t="s">
        <v>115</v>
      </c>
      <c r="G159" s="16"/>
      <c r="H159" s="16"/>
      <c r="I159" s="5"/>
      <c r="J159" s="16"/>
      <c r="K159" s="16"/>
    </row>
    <row r="160" spans="3:11" s="66" customFormat="1" ht="11.1" customHeight="1" x14ac:dyDescent="0.2">
      <c r="C160" s="16"/>
      <c r="D160" s="8" t="s">
        <v>78</v>
      </c>
      <c r="E160" s="8"/>
      <c r="F160" s="8" t="s">
        <v>116</v>
      </c>
      <c r="G160" s="16"/>
      <c r="H160" s="16"/>
      <c r="I160" s="5"/>
      <c r="J160" s="16"/>
      <c r="K160" s="16"/>
    </row>
    <row r="161" spans="3:11" s="66" customFormat="1" ht="11.1" customHeight="1" x14ac:dyDescent="0.2">
      <c r="C161" s="16"/>
      <c r="D161" s="8" t="s">
        <v>79</v>
      </c>
      <c r="E161" s="8"/>
      <c r="F161" s="8" t="s">
        <v>117</v>
      </c>
      <c r="G161" s="16"/>
      <c r="H161" s="16"/>
      <c r="I161" s="5"/>
      <c r="J161" s="16"/>
      <c r="K161" s="16"/>
    </row>
    <row r="162" spans="3:11" s="66" customFormat="1" ht="12" customHeight="1" x14ac:dyDescent="0.2">
      <c r="C162" s="16"/>
      <c r="D162" s="8"/>
      <c r="E162" s="8"/>
      <c r="F162" s="8"/>
      <c r="G162" s="16"/>
      <c r="H162" s="16"/>
      <c r="I162" s="5"/>
      <c r="J162" s="16"/>
      <c r="K162" s="16"/>
    </row>
    <row r="163" spans="3:11" s="66" customFormat="1" ht="12" customHeight="1" x14ac:dyDescent="0.2">
      <c r="C163" s="16"/>
      <c r="D163" s="67"/>
      <c r="E163" s="67"/>
      <c r="F163" s="67"/>
      <c r="G163" s="16"/>
      <c r="H163" s="16"/>
      <c r="I163" s="5"/>
      <c r="J163" s="16"/>
      <c r="K163" s="16"/>
    </row>
    <row r="164" spans="3:11" s="66" customFormat="1" ht="12" x14ac:dyDescent="0.2">
      <c r="C164" s="64" t="s">
        <v>93</v>
      </c>
      <c r="D164" s="69" t="s">
        <v>80</v>
      </c>
      <c r="E164" s="67"/>
      <c r="F164" s="67"/>
      <c r="G164" s="16"/>
      <c r="H164" s="16"/>
      <c r="I164" s="5"/>
      <c r="J164" s="16"/>
      <c r="K164" s="16"/>
    </row>
    <row r="165" spans="3:11" s="66" customFormat="1" ht="11.1" customHeight="1" x14ac:dyDescent="0.2">
      <c r="C165" s="16"/>
      <c r="D165" s="67" t="s">
        <v>69</v>
      </c>
      <c r="E165" s="67"/>
      <c r="F165" s="67"/>
      <c r="G165" s="16"/>
      <c r="H165" s="16"/>
      <c r="I165" s="5"/>
      <c r="J165" s="16"/>
      <c r="K165" s="16"/>
    </row>
    <row r="166" spans="3:11" s="66" customFormat="1" ht="11.1" customHeight="1" x14ac:dyDescent="0.2">
      <c r="C166" s="16"/>
      <c r="D166" s="4" t="s">
        <v>83</v>
      </c>
      <c r="E166" s="16"/>
      <c r="F166" s="16"/>
      <c r="G166" s="16"/>
      <c r="H166" s="16"/>
      <c r="I166" s="5"/>
      <c r="J166" s="16"/>
      <c r="K166" s="16"/>
    </row>
    <row r="167" spans="3:11" ht="8.1" customHeight="1" x14ac:dyDescent="0.2">
      <c r="D167" s="4" t="s">
        <v>81</v>
      </c>
    </row>
    <row r="168" spans="3:11" ht="12" customHeight="1" x14ac:dyDescent="0.2">
      <c r="D168" s="4"/>
    </row>
    <row r="169" spans="3:11" x14ac:dyDescent="0.2">
      <c r="C169" s="64" t="s">
        <v>94</v>
      </c>
      <c r="D169" s="69" t="s">
        <v>55</v>
      </c>
    </row>
    <row r="170" spans="3:11" ht="11.1" customHeight="1" x14ac:dyDescent="0.2">
      <c r="D170" s="67" t="s">
        <v>70</v>
      </c>
    </row>
    <row r="171" spans="3:11" ht="11.1" customHeight="1" x14ac:dyDescent="0.2">
      <c r="D171" s="67" t="s">
        <v>172</v>
      </c>
    </row>
    <row r="172" spans="3:11" ht="11.1" customHeight="1" x14ac:dyDescent="0.2">
      <c r="D172" s="67" t="s">
        <v>173</v>
      </c>
    </row>
    <row r="173" spans="3:11" ht="12" customHeight="1" x14ac:dyDescent="0.2">
      <c r="D173" s="67"/>
    </row>
    <row r="174" spans="3:11" x14ac:dyDescent="0.2">
      <c r="C174" s="64" t="s">
        <v>95</v>
      </c>
      <c r="D174" s="69" t="s">
        <v>82</v>
      </c>
    </row>
    <row r="175" spans="3:11" ht="11.1" customHeight="1" x14ac:dyDescent="0.2">
      <c r="D175" s="67" t="s">
        <v>120</v>
      </c>
    </row>
    <row r="176" spans="3:11" ht="12" customHeight="1" x14ac:dyDescent="0.2">
      <c r="D176" s="67"/>
    </row>
    <row r="177" spans="3:4" x14ac:dyDescent="0.2">
      <c r="C177" s="64" t="s">
        <v>96</v>
      </c>
      <c r="D177" s="69" t="s">
        <v>24</v>
      </c>
    </row>
    <row r="178" spans="3:4" ht="11.1" customHeight="1" x14ac:dyDescent="0.2">
      <c r="D178" s="67" t="s">
        <v>71</v>
      </c>
    </row>
    <row r="181" spans="3:4" x14ac:dyDescent="0.2">
      <c r="C181" s="4" t="s">
        <v>188</v>
      </c>
    </row>
  </sheetData>
  <mergeCells count="86">
    <mergeCell ref="D10:G10"/>
    <mergeCell ref="A1:K1"/>
    <mergeCell ref="A2:K2"/>
    <mergeCell ref="A3:K3"/>
    <mergeCell ref="D6:G6"/>
    <mergeCell ref="D8:G8"/>
    <mergeCell ref="C15:E15"/>
    <mergeCell ref="J15:K15"/>
    <mergeCell ref="C16:E16"/>
    <mergeCell ref="J16:K16"/>
    <mergeCell ref="C17:E17"/>
    <mergeCell ref="J17:K17"/>
    <mergeCell ref="C18:E18"/>
    <mergeCell ref="J18:K18"/>
    <mergeCell ref="C19:E19"/>
    <mergeCell ref="J19:K19"/>
    <mergeCell ref="C20:E20"/>
    <mergeCell ref="J20:K20"/>
    <mergeCell ref="E40:F40"/>
    <mergeCell ref="C21:E21"/>
    <mergeCell ref="J21:K21"/>
    <mergeCell ref="C22:E22"/>
    <mergeCell ref="J22:K22"/>
    <mergeCell ref="C23:E23"/>
    <mergeCell ref="J23:K23"/>
    <mergeCell ref="J25:K25"/>
    <mergeCell ref="C31:C33"/>
    <mergeCell ref="J31:K33"/>
    <mergeCell ref="E32:E33"/>
    <mergeCell ref="J34:K34"/>
    <mergeCell ref="C63:D63"/>
    <mergeCell ref="H63:I63"/>
    <mergeCell ref="E41:F41"/>
    <mergeCell ref="C45:C46"/>
    <mergeCell ref="E45:F46"/>
    <mergeCell ref="H45:H46"/>
    <mergeCell ref="I45:K46"/>
    <mergeCell ref="C47:C48"/>
    <mergeCell ref="E47:F48"/>
    <mergeCell ref="H47:H48"/>
    <mergeCell ref="I47:K48"/>
    <mergeCell ref="I49:K54"/>
    <mergeCell ref="C61:D61"/>
    <mergeCell ref="H61:I61"/>
    <mergeCell ref="C62:D62"/>
    <mergeCell ref="H62:I62"/>
    <mergeCell ref="C64:D64"/>
    <mergeCell ref="H64:I64"/>
    <mergeCell ref="C65:D65"/>
    <mergeCell ref="H65:I65"/>
    <mergeCell ref="C66:D66"/>
    <mergeCell ref="H66:I66"/>
    <mergeCell ref="C67:D67"/>
    <mergeCell ref="H67:I67"/>
    <mergeCell ref="C68:D68"/>
    <mergeCell ref="C69:D69"/>
    <mergeCell ref="C73:E73"/>
    <mergeCell ref="F73:H73"/>
    <mergeCell ref="C74:D74"/>
    <mergeCell ref="F74:G74"/>
    <mergeCell ref="C75:D75"/>
    <mergeCell ref="F75:G75"/>
    <mergeCell ref="C76:D76"/>
    <mergeCell ref="F76:G76"/>
    <mergeCell ref="H90:J93"/>
    <mergeCell ref="C77:D77"/>
    <mergeCell ref="F77:G77"/>
    <mergeCell ref="C78:D78"/>
    <mergeCell ref="F78:G78"/>
    <mergeCell ref="C79:D79"/>
    <mergeCell ref="F79:G79"/>
    <mergeCell ref="H84:I84"/>
    <mergeCell ref="H85:I85"/>
    <mergeCell ref="H86:I86"/>
    <mergeCell ref="H87:I87"/>
    <mergeCell ref="H88:I88"/>
    <mergeCell ref="D119:K119"/>
    <mergeCell ref="D120:K120"/>
    <mergeCell ref="D121:K121"/>
    <mergeCell ref="D122:K122"/>
    <mergeCell ref="H94:J97"/>
    <mergeCell ref="H104:I104"/>
    <mergeCell ref="H105:I105"/>
    <mergeCell ref="H106:I106"/>
    <mergeCell ref="H107:I107"/>
    <mergeCell ref="C115:K115"/>
  </mergeCells>
  <printOptions horizontalCentered="1"/>
  <pageMargins left="0.31496062992125984" right="0.27559055118110237" top="0.31496062992125984" bottom="0.31496062992125984" header="0.31496062992125984" footer="0.27559055118110237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nuovo</vt:lpstr>
      <vt:lpstr>1977</vt:lpstr>
    </vt:vector>
  </TitlesOfParts>
  <Company>COMUNE DI FOSSANO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 URBANISTICA</dc:creator>
  <cp:lastModifiedBy>Stefano Sironi</cp:lastModifiedBy>
  <cp:lastPrinted>2019-12-03T08:29:17Z</cp:lastPrinted>
  <dcterms:created xsi:type="dcterms:W3CDTF">2002-01-24T09:54:26Z</dcterms:created>
  <dcterms:modified xsi:type="dcterms:W3CDTF">2022-05-03T13:43:52Z</dcterms:modified>
</cp:coreProperties>
</file>